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hioa365-my.sharepoint.com/personal/atle_oslomet_no/Documents/Seksjon Lønn/"/>
    </mc:Choice>
  </mc:AlternateContent>
  <xr:revisionPtr revIDLastSave="0" documentId="8_{3E9B8B5D-95B6-4D2C-AADA-ACED722E53AB}" xr6:coauthVersionLast="47" xr6:coauthVersionMax="47" xr10:uidLastSave="{00000000-0000-0000-0000-000000000000}"/>
  <bookViews>
    <workbookView xWindow="4335" yWindow="1605" windowWidth="22515" windowHeight="13890" activeTab="5" xr2:uid="{00000000-000D-0000-FFFF-FFFF00000000}"/>
  </bookViews>
  <sheets>
    <sheet name="2017" sheetId="1" r:id="rId1"/>
    <sheet name="2018" sheetId="2" r:id="rId2"/>
    <sheet name="2019" sheetId="3" r:id="rId3"/>
    <sheet name="2020" sheetId="4" r:id="rId4"/>
    <sheet name="2021" sheetId="5" r:id="rId5"/>
    <sheet name="2022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6" l="1"/>
  <c r="I46" i="6"/>
  <c r="H46" i="6"/>
  <c r="G46" i="6"/>
  <c r="F46" i="6"/>
  <c r="E46" i="6"/>
  <c r="D46" i="6"/>
  <c r="C46" i="6"/>
  <c r="R45" i="6"/>
  <c r="Q45" i="6"/>
  <c r="P45" i="6"/>
  <c r="O45" i="6"/>
  <c r="N45" i="6"/>
  <c r="M45" i="6"/>
  <c r="L45" i="6"/>
  <c r="I45" i="6"/>
  <c r="H45" i="6"/>
  <c r="G45" i="6"/>
  <c r="F45" i="6"/>
  <c r="E45" i="6"/>
  <c r="D45" i="6"/>
  <c r="C45" i="6"/>
  <c r="R44" i="6"/>
  <c r="Q44" i="6"/>
  <c r="P44" i="6"/>
  <c r="O44" i="6"/>
  <c r="N44" i="6"/>
  <c r="M44" i="6"/>
  <c r="L44" i="6"/>
  <c r="I44" i="6"/>
  <c r="H44" i="6"/>
  <c r="G44" i="6"/>
  <c r="F44" i="6"/>
  <c r="E44" i="6"/>
  <c r="D44" i="6"/>
  <c r="C44" i="6"/>
  <c r="R43" i="6"/>
  <c r="Q43" i="6"/>
  <c r="P43" i="6"/>
  <c r="O43" i="6"/>
  <c r="N43" i="6"/>
  <c r="M43" i="6"/>
  <c r="L43" i="6"/>
  <c r="I43" i="6"/>
  <c r="H43" i="6"/>
  <c r="G43" i="6"/>
  <c r="F43" i="6"/>
  <c r="E43" i="6"/>
  <c r="D43" i="6"/>
  <c r="C43" i="6"/>
  <c r="R42" i="6"/>
  <c r="Q42" i="6"/>
  <c r="P42" i="6"/>
  <c r="O42" i="6"/>
  <c r="N42" i="6"/>
  <c r="M42" i="6"/>
  <c r="L42" i="6"/>
  <c r="I42" i="6"/>
  <c r="H42" i="6"/>
  <c r="G42" i="6"/>
  <c r="F42" i="6"/>
  <c r="E42" i="6"/>
  <c r="D42" i="6"/>
  <c r="C42" i="6"/>
  <c r="R41" i="6"/>
  <c r="Q41" i="6"/>
  <c r="P41" i="6"/>
  <c r="O41" i="6"/>
  <c r="N41" i="6"/>
  <c r="M41" i="6"/>
  <c r="L41" i="6"/>
  <c r="I41" i="6"/>
  <c r="H41" i="6"/>
  <c r="G41" i="6"/>
  <c r="F41" i="6"/>
  <c r="E41" i="6"/>
  <c r="D41" i="6"/>
  <c r="C41" i="6"/>
  <c r="R40" i="6"/>
  <c r="Q40" i="6"/>
  <c r="P40" i="6"/>
  <c r="O40" i="6"/>
  <c r="N40" i="6"/>
  <c r="M40" i="6"/>
  <c r="L40" i="6"/>
  <c r="I40" i="6"/>
  <c r="H40" i="6"/>
  <c r="G40" i="6"/>
  <c r="F40" i="6"/>
  <c r="E40" i="6"/>
  <c r="D40" i="6"/>
  <c r="C40" i="6"/>
  <c r="R39" i="6"/>
  <c r="Q39" i="6"/>
  <c r="P39" i="6"/>
  <c r="O39" i="6"/>
  <c r="N39" i="6"/>
  <c r="M39" i="6"/>
  <c r="L39" i="6"/>
  <c r="I39" i="6"/>
  <c r="H39" i="6"/>
  <c r="G39" i="6"/>
  <c r="F39" i="6"/>
  <c r="E39" i="6"/>
  <c r="D39" i="6"/>
  <c r="C39" i="6"/>
  <c r="R38" i="6"/>
  <c r="Q38" i="6"/>
  <c r="P38" i="6"/>
  <c r="O38" i="6"/>
  <c r="N38" i="6"/>
  <c r="M38" i="6"/>
  <c r="L38" i="6"/>
  <c r="I38" i="6"/>
  <c r="H38" i="6"/>
  <c r="G38" i="6"/>
  <c r="F38" i="6"/>
  <c r="E38" i="6"/>
  <c r="D38" i="6"/>
  <c r="C38" i="6"/>
  <c r="R37" i="6"/>
  <c r="Q37" i="6"/>
  <c r="P37" i="6"/>
  <c r="O37" i="6"/>
  <c r="N37" i="6"/>
  <c r="M37" i="6"/>
  <c r="L37" i="6"/>
  <c r="I37" i="6"/>
  <c r="H37" i="6"/>
  <c r="G37" i="6"/>
  <c r="F37" i="6"/>
  <c r="E37" i="6"/>
  <c r="D37" i="6"/>
  <c r="C37" i="6"/>
  <c r="R36" i="6"/>
  <c r="Q36" i="6"/>
  <c r="P36" i="6"/>
  <c r="O36" i="6"/>
  <c r="N36" i="6"/>
  <c r="M36" i="6"/>
  <c r="L36" i="6"/>
  <c r="I36" i="6"/>
  <c r="H36" i="6"/>
  <c r="G36" i="6"/>
  <c r="F36" i="6"/>
  <c r="E36" i="6"/>
  <c r="D36" i="6"/>
  <c r="C36" i="6"/>
  <c r="R35" i="6"/>
  <c r="Q35" i="6"/>
  <c r="P35" i="6"/>
  <c r="O35" i="6"/>
  <c r="N35" i="6"/>
  <c r="M35" i="6"/>
  <c r="L35" i="6"/>
  <c r="I35" i="6"/>
  <c r="H35" i="6"/>
  <c r="G35" i="6"/>
  <c r="F35" i="6"/>
  <c r="E35" i="6"/>
  <c r="D35" i="6"/>
  <c r="C35" i="6"/>
  <c r="R34" i="6"/>
  <c r="Q34" i="6"/>
  <c r="P34" i="6"/>
  <c r="O34" i="6"/>
  <c r="N34" i="6"/>
  <c r="M34" i="6"/>
  <c r="L34" i="6"/>
  <c r="I34" i="6"/>
  <c r="H34" i="6"/>
  <c r="G34" i="6"/>
  <c r="F34" i="6"/>
  <c r="E34" i="6"/>
  <c r="D34" i="6"/>
  <c r="C34" i="6"/>
  <c r="R33" i="6"/>
  <c r="Q33" i="6"/>
  <c r="P33" i="6"/>
  <c r="O33" i="6"/>
  <c r="N33" i="6"/>
  <c r="M33" i="6"/>
  <c r="L33" i="6"/>
  <c r="I33" i="6"/>
  <c r="H33" i="6"/>
  <c r="G33" i="6"/>
  <c r="F33" i="6"/>
  <c r="E33" i="6"/>
  <c r="D33" i="6"/>
  <c r="C33" i="6"/>
  <c r="R32" i="6"/>
  <c r="Q32" i="6"/>
  <c r="P32" i="6"/>
  <c r="O32" i="6"/>
  <c r="N32" i="6"/>
  <c r="M32" i="6"/>
  <c r="L32" i="6"/>
  <c r="I32" i="6"/>
  <c r="H32" i="6"/>
  <c r="G32" i="6"/>
  <c r="F32" i="6"/>
  <c r="E32" i="6"/>
  <c r="D32" i="6"/>
  <c r="C32" i="6"/>
  <c r="R31" i="6"/>
  <c r="Q31" i="6"/>
  <c r="P31" i="6"/>
  <c r="O31" i="6"/>
  <c r="N31" i="6"/>
  <c r="M31" i="6"/>
  <c r="L31" i="6"/>
  <c r="I31" i="6"/>
  <c r="H31" i="6"/>
  <c r="G31" i="6"/>
  <c r="F31" i="6"/>
  <c r="E31" i="6"/>
  <c r="D31" i="6"/>
  <c r="C31" i="6"/>
  <c r="R30" i="6"/>
  <c r="Q30" i="6"/>
  <c r="P30" i="6"/>
  <c r="O30" i="6"/>
  <c r="N30" i="6"/>
  <c r="M30" i="6"/>
  <c r="L30" i="6"/>
  <c r="I30" i="6"/>
  <c r="H30" i="6"/>
  <c r="G30" i="6"/>
  <c r="F30" i="6"/>
  <c r="E30" i="6"/>
  <c r="D30" i="6"/>
  <c r="C30" i="6"/>
  <c r="R29" i="6"/>
  <c r="Q29" i="6"/>
  <c r="P29" i="6"/>
  <c r="O29" i="6"/>
  <c r="N29" i="6"/>
  <c r="M29" i="6"/>
  <c r="L29" i="6"/>
  <c r="I29" i="6"/>
  <c r="H29" i="6"/>
  <c r="G29" i="6"/>
  <c r="F29" i="6"/>
  <c r="E29" i="6"/>
  <c r="D29" i="6"/>
  <c r="C29" i="6"/>
  <c r="R28" i="6"/>
  <c r="Q28" i="6"/>
  <c r="P28" i="6"/>
  <c r="O28" i="6"/>
  <c r="N28" i="6"/>
  <c r="M28" i="6"/>
  <c r="L28" i="6"/>
  <c r="I28" i="6"/>
  <c r="H28" i="6"/>
  <c r="G28" i="6"/>
  <c r="F28" i="6"/>
  <c r="E28" i="6"/>
  <c r="D28" i="6"/>
  <c r="C28" i="6"/>
  <c r="R27" i="6"/>
  <c r="Q27" i="6"/>
  <c r="P27" i="6"/>
  <c r="O27" i="6"/>
  <c r="N27" i="6"/>
  <c r="M27" i="6"/>
  <c r="L27" i="6"/>
  <c r="I27" i="6"/>
  <c r="H27" i="6"/>
  <c r="G27" i="6"/>
  <c r="F27" i="6"/>
  <c r="E27" i="6"/>
  <c r="D27" i="6"/>
  <c r="C27" i="6"/>
  <c r="R26" i="6"/>
  <c r="Q26" i="6"/>
  <c r="P26" i="6"/>
  <c r="O26" i="6"/>
  <c r="N26" i="6"/>
  <c r="M26" i="6"/>
  <c r="L26" i="6"/>
  <c r="I26" i="6"/>
  <c r="H26" i="6"/>
  <c r="G26" i="6"/>
  <c r="F26" i="6"/>
  <c r="E26" i="6"/>
  <c r="D26" i="6"/>
  <c r="C26" i="6"/>
  <c r="R25" i="6"/>
  <c r="Q25" i="6"/>
  <c r="P25" i="6"/>
  <c r="O25" i="6"/>
  <c r="N25" i="6"/>
  <c r="M25" i="6"/>
  <c r="L25" i="6"/>
  <c r="I25" i="6"/>
  <c r="H25" i="6"/>
  <c r="G25" i="6"/>
  <c r="F25" i="6"/>
  <c r="E25" i="6"/>
  <c r="D25" i="6"/>
  <c r="C25" i="6"/>
  <c r="R24" i="6"/>
  <c r="Q24" i="6"/>
  <c r="P24" i="6"/>
  <c r="O24" i="6"/>
  <c r="N24" i="6"/>
  <c r="M24" i="6"/>
  <c r="L24" i="6"/>
  <c r="I24" i="6"/>
  <c r="H24" i="6"/>
  <c r="G24" i="6"/>
  <c r="F24" i="6"/>
  <c r="E24" i="6"/>
  <c r="D24" i="6"/>
  <c r="C24" i="6"/>
  <c r="R23" i="6"/>
  <c r="Q23" i="6"/>
  <c r="P23" i="6"/>
  <c r="O23" i="6"/>
  <c r="N23" i="6"/>
  <c r="M23" i="6"/>
  <c r="L23" i="6"/>
  <c r="I23" i="6"/>
  <c r="H23" i="6"/>
  <c r="G23" i="6"/>
  <c r="F23" i="6"/>
  <c r="E23" i="6"/>
  <c r="D23" i="6"/>
  <c r="C23" i="6"/>
  <c r="R22" i="6"/>
  <c r="Q22" i="6"/>
  <c r="P22" i="6"/>
  <c r="O22" i="6"/>
  <c r="N22" i="6"/>
  <c r="M22" i="6"/>
  <c r="L22" i="6"/>
  <c r="I22" i="6"/>
  <c r="H22" i="6"/>
  <c r="G22" i="6"/>
  <c r="F22" i="6"/>
  <c r="E22" i="6"/>
  <c r="D22" i="6"/>
  <c r="C22" i="6"/>
  <c r="R21" i="6"/>
  <c r="Q21" i="6"/>
  <c r="P21" i="6"/>
  <c r="O21" i="6"/>
  <c r="N21" i="6"/>
  <c r="M21" i="6"/>
  <c r="L21" i="6"/>
  <c r="I21" i="6"/>
  <c r="H21" i="6"/>
  <c r="G21" i="6"/>
  <c r="F21" i="6"/>
  <c r="E21" i="6"/>
  <c r="D21" i="6"/>
  <c r="C21" i="6"/>
  <c r="R20" i="6"/>
  <c r="Q20" i="6"/>
  <c r="P20" i="6"/>
  <c r="O20" i="6"/>
  <c r="N20" i="6"/>
  <c r="M20" i="6"/>
  <c r="L20" i="6"/>
  <c r="I20" i="6"/>
  <c r="H20" i="6"/>
  <c r="G20" i="6"/>
  <c r="F20" i="6"/>
  <c r="E20" i="6"/>
  <c r="D20" i="6"/>
  <c r="C20" i="6"/>
  <c r="R19" i="6"/>
  <c r="Q19" i="6"/>
  <c r="P19" i="6"/>
  <c r="O19" i="6"/>
  <c r="N19" i="6"/>
  <c r="M19" i="6"/>
  <c r="L19" i="6"/>
  <c r="I19" i="6"/>
  <c r="H19" i="6"/>
  <c r="G19" i="6"/>
  <c r="F19" i="6"/>
  <c r="E19" i="6"/>
  <c r="D19" i="6"/>
  <c r="C19" i="6"/>
  <c r="R18" i="6"/>
  <c r="Q18" i="6"/>
  <c r="P18" i="6"/>
  <c r="O18" i="6"/>
  <c r="N18" i="6"/>
  <c r="M18" i="6"/>
  <c r="L18" i="6"/>
  <c r="I18" i="6"/>
  <c r="H18" i="6"/>
  <c r="G18" i="6"/>
  <c r="F18" i="6"/>
  <c r="E18" i="6"/>
  <c r="D18" i="6"/>
  <c r="C18" i="6"/>
  <c r="R17" i="6"/>
  <c r="Q17" i="6"/>
  <c r="P17" i="6"/>
  <c r="O17" i="6"/>
  <c r="N17" i="6"/>
  <c r="M17" i="6"/>
  <c r="L17" i="6"/>
  <c r="I17" i="6"/>
  <c r="H17" i="6"/>
  <c r="G17" i="6"/>
  <c r="F17" i="6"/>
  <c r="E17" i="6"/>
  <c r="D17" i="6"/>
  <c r="C17" i="6"/>
  <c r="R16" i="6"/>
  <c r="Q16" i="6"/>
  <c r="P16" i="6"/>
  <c r="O16" i="6"/>
  <c r="N16" i="6"/>
  <c r="M16" i="6"/>
  <c r="L16" i="6"/>
  <c r="I16" i="6"/>
  <c r="H16" i="6"/>
  <c r="G16" i="6"/>
  <c r="F16" i="6"/>
  <c r="E16" i="6"/>
  <c r="D16" i="6"/>
  <c r="C16" i="6"/>
  <c r="R15" i="6"/>
  <c r="Q15" i="6"/>
  <c r="P15" i="6"/>
  <c r="O15" i="6"/>
  <c r="N15" i="6"/>
  <c r="M15" i="6"/>
  <c r="L15" i="6"/>
  <c r="I15" i="6"/>
  <c r="H15" i="6"/>
  <c r="G15" i="6"/>
  <c r="F15" i="6"/>
  <c r="E15" i="6"/>
  <c r="D15" i="6"/>
  <c r="C15" i="6"/>
  <c r="R14" i="6"/>
  <c r="Q14" i="6"/>
  <c r="P14" i="6"/>
  <c r="O14" i="6"/>
  <c r="N14" i="6"/>
  <c r="M14" i="6"/>
  <c r="L14" i="6"/>
  <c r="I14" i="6"/>
  <c r="H14" i="6"/>
  <c r="G14" i="6"/>
  <c r="F14" i="6"/>
  <c r="E14" i="6"/>
  <c r="D14" i="6"/>
  <c r="C14" i="6"/>
  <c r="R13" i="6"/>
  <c r="Q13" i="6"/>
  <c r="P13" i="6"/>
  <c r="O13" i="6"/>
  <c r="N13" i="6"/>
  <c r="M13" i="6"/>
  <c r="L13" i="6"/>
  <c r="I13" i="6"/>
  <c r="H13" i="6"/>
  <c r="G13" i="6"/>
  <c r="F13" i="6"/>
  <c r="E13" i="6"/>
  <c r="D13" i="6"/>
  <c r="C13" i="6"/>
  <c r="R12" i="6"/>
  <c r="Q12" i="6"/>
  <c r="P12" i="6"/>
  <c r="O12" i="6"/>
  <c r="N12" i="6"/>
  <c r="M12" i="6"/>
  <c r="L12" i="6"/>
  <c r="I12" i="6"/>
  <c r="H12" i="6"/>
  <c r="G12" i="6"/>
  <c r="F12" i="6"/>
  <c r="E12" i="6"/>
  <c r="D12" i="6"/>
  <c r="C12" i="6"/>
  <c r="R11" i="6"/>
  <c r="Q11" i="6"/>
  <c r="P11" i="6"/>
  <c r="O11" i="6"/>
  <c r="N11" i="6"/>
  <c r="M11" i="6"/>
  <c r="L11" i="6"/>
  <c r="I11" i="6"/>
  <c r="H11" i="6"/>
  <c r="G11" i="6"/>
  <c r="F11" i="6"/>
  <c r="E11" i="6"/>
  <c r="D11" i="6"/>
  <c r="C11" i="6"/>
  <c r="R10" i="6"/>
  <c r="Q10" i="6"/>
  <c r="P10" i="6"/>
  <c r="O10" i="6"/>
  <c r="N10" i="6"/>
  <c r="M10" i="6"/>
  <c r="L10" i="6"/>
  <c r="I10" i="6"/>
  <c r="H10" i="6"/>
  <c r="G10" i="6"/>
  <c r="F10" i="6"/>
  <c r="E10" i="6"/>
  <c r="D10" i="6"/>
  <c r="C10" i="6"/>
  <c r="R9" i="6"/>
  <c r="Q9" i="6"/>
  <c r="P9" i="6"/>
  <c r="O9" i="6"/>
  <c r="N9" i="6"/>
  <c r="M9" i="6"/>
  <c r="L9" i="6"/>
  <c r="I9" i="6"/>
  <c r="H9" i="6"/>
  <c r="G9" i="6"/>
  <c r="F9" i="6"/>
  <c r="E9" i="6"/>
  <c r="D9" i="6"/>
  <c r="C9" i="6"/>
  <c r="R8" i="6"/>
  <c r="Q8" i="6"/>
  <c r="P8" i="6"/>
  <c r="O8" i="6"/>
  <c r="N8" i="6"/>
  <c r="M8" i="6"/>
  <c r="L8" i="6"/>
  <c r="I8" i="6"/>
  <c r="H8" i="6"/>
  <c r="G8" i="6"/>
  <c r="F8" i="6"/>
  <c r="E8" i="6"/>
  <c r="D8" i="6"/>
  <c r="C8" i="6"/>
  <c r="R7" i="6"/>
  <c r="Q7" i="6"/>
  <c r="P7" i="6"/>
  <c r="O7" i="6"/>
  <c r="N7" i="6"/>
  <c r="M7" i="6"/>
  <c r="L7" i="6"/>
  <c r="I7" i="6"/>
  <c r="H7" i="6"/>
  <c r="G7" i="6"/>
  <c r="F7" i="6"/>
  <c r="E7" i="6"/>
  <c r="D7" i="6"/>
  <c r="C7" i="6"/>
  <c r="R6" i="6"/>
  <c r="Q6" i="6"/>
  <c r="P6" i="6"/>
  <c r="O6" i="6"/>
  <c r="N6" i="6"/>
  <c r="M6" i="6"/>
  <c r="L6" i="6"/>
  <c r="I6" i="6"/>
  <c r="H6" i="6"/>
  <c r="G6" i="6"/>
  <c r="F6" i="6"/>
  <c r="E6" i="6"/>
  <c r="D6" i="6"/>
  <c r="C6" i="6"/>
  <c r="R5" i="6"/>
  <c r="Q5" i="6"/>
  <c r="P5" i="6"/>
  <c r="O5" i="6"/>
  <c r="N5" i="6"/>
  <c r="M5" i="6"/>
  <c r="L5" i="6"/>
  <c r="I5" i="6"/>
  <c r="H5" i="6"/>
  <c r="G5" i="6"/>
  <c r="F5" i="6"/>
  <c r="E5" i="6"/>
  <c r="D5" i="6"/>
  <c r="C5" i="6"/>
  <c r="H46" i="5"/>
  <c r="G46" i="5"/>
  <c r="D46" i="5"/>
  <c r="C46" i="5"/>
  <c r="I46" i="5" s="1"/>
  <c r="Q45" i="5"/>
  <c r="P45" i="5"/>
  <c r="L45" i="5"/>
  <c r="N45" i="5" s="1"/>
  <c r="I45" i="5"/>
  <c r="H45" i="5"/>
  <c r="G45" i="5"/>
  <c r="C45" i="5"/>
  <c r="F45" i="5" s="1"/>
  <c r="R44" i="5"/>
  <c r="Q44" i="5"/>
  <c r="P44" i="5"/>
  <c r="L44" i="5"/>
  <c r="O44" i="5" s="1"/>
  <c r="I44" i="5"/>
  <c r="H44" i="5"/>
  <c r="G44" i="5"/>
  <c r="C44" i="5"/>
  <c r="E44" i="5" s="1"/>
  <c r="R43" i="5"/>
  <c r="Q43" i="5"/>
  <c r="P43" i="5"/>
  <c r="O43" i="5"/>
  <c r="L43" i="5"/>
  <c r="M43" i="5" s="1"/>
  <c r="I43" i="5"/>
  <c r="H43" i="5"/>
  <c r="G43" i="5"/>
  <c r="F43" i="5"/>
  <c r="E43" i="5"/>
  <c r="D43" i="5"/>
  <c r="C43" i="5"/>
  <c r="R42" i="5"/>
  <c r="Q42" i="5"/>
  <c r="P42" i="5"/>
  <c r="O42" i="5"/>
  <c r="N42" i="5"/>
  <c r="M42" i="5"/>
  <c r="L42" i="5"/>
  <c r="H42" i="5"/>
  <c r="G42" i="5"/>
  <c r="D42" i="5"/>
  <c r="C42" i="5"/>
  <c r="I42" i="5" s="1"/>
  <c r="Q41" i="5"/>
  <c r="P41" i="5"/>
  <c r="L41" i="5"/>
  <c r="O41" i="5" s="1"/>
  <c r="I41" i="5"/>
  <c r="H41" i="5"/>
  <c r="G41" i="5"/>
  <c r="C41" i="5"/>
  <c r="F41" i="5" s="1"/>
  <c r="R40" i="5"/>
  <c r="Q40" i="5"/>
  <c r="P40" i="5"/>
  <c r="L40" i="5"/>
  <c r="O40" i="5" s="1"/>
  <c r="I40" i="5"/>
  <c r="H40" i="5"/>
  <c r="G40" i="5"/>
  <c r="C40" i="5"/>
  <c r="E40" i="5" s="1"/>
  <c r="R39" i="5"/>
  <c r="Q39" i="5"/>
  <c r="P39" i="5"/>
  <c r="O39" i="5"/>
  <c r="L39" i="5"/>
  <c r="M39" i="5" s="1"/>
  <c r="I39" i="5"/>
  <c r="H39" i="5"/>
  <c r="G39" i="5"/>
  <c r="F39" i="5"/>
  <c r="E39" i="5"/>
  <c r="D39" i="5"/>
  <c r="C39" i="5"/>
  <c r="R38" i="5"/>
  <c r="Q38" i="5"/>
  <c r="P38" i="5"/>
  <c r="O38" i="5"/>
  <c r="N38" i="5"/>
  <c r="M38" i="5"/>
  <c r="L38" i="5"/>
  <c r="H38" i="5"/>
  <c r="G38" i="5"/>
  <c r="D38" i="5"/>
  <c r="C38" i="5"/>
  <c r="I38" i="5" s="1"/>
  <c r="Q37" i="5"/>
  <c r="P37" i="5"/>
  <c r="L37" i="5"/>
  <c r="O37" i="5" s="1"/>
  <c r="I37" i="5"/>
  <c r="H37" i="5"/>
  <c r="G37" i="5"/>
  <c r="C37" i="5"/>
  <c r="F37" i="5" s="1"/>
  <c r="R36" i="5"/>
  <c r="Q36" i="5"/>
  <c r="P36" i="5"/>
  <c r="L36" i="5"/>
  <c r="O36" i="5" s="1"/>
  <c r="I36" i="5"/>
  <c r="H36" i="5"/>
  <c r="G36" i="5"/>
  <c r="C36" i="5"/>
  <c r="E36" i="5" s="1"/>
  <c r="R35" i="5"/>
  <c r="Q35" i="5"/>
  <c r="P35" i="5"/>
  <c r="O35" i="5"/>
  <c r="L35" i="5"/>
  <c r="M35" i="5" s="1"/>
  <c r="I35" i="5"/>
  <c r="H35" i="5"/>
  <c r="G35" i="5"/>
  <c r="F35" i="5"/>
  <c r="E35" i="5"/>
  <c r="D35" i="5"/>
  <c r="C35" i="5"/>
  <c r="R34" i="5"/>
  <c r="Q34" i="5"/>
  <c r="P34" i="5"/>
  <c r="O34" i="5"/>
  <c r="N34" i="5"/>
  <c r="M34" i="5"/>
  <c r="L34" i="5"/>
  <c r="H34" i="5"/>
  <c r="G34" i="5"/>
  <c r="D34" i="5"/>
  <c r="C34" i="5"/>
  <c r="I34" i="5" s="1"/>
  <c r="Q33" i="5"/>
  <c r="P33" i="5"/>
  <c r="L33" i="5"/>
  <c r="N33" i="5" s="1"/>
  <c r="I33" i="5"/>
  <c r="H33" i="5"/>
  <c r="G33" i="5"/>
  <c r="C33" i="5"/>
  <c r="F33" i="5" s="1"/>
  <c r="R32" i="5"/>
  <c r="Q32" i="5"/>
  <c r="P32" i="5"/>
  <c r="L32" i="5"/>
  <c r="O32" i="5" s="1"/>
  <c r="I32" i="5"/>
  <c r="H32" i="5"/>
  <c r="G32" i="5"/>
  <c r="C32" i="5"/>
  <c r="E32" i="5" s="1"/>
  <c r="R31" i="5"/>
  <c r="Q31" i="5"/>
  <c r="P31" i="5"/>
  <c r="O31" i="5"/>
  <c r="L31" i="5"/>
  <c r="M31" i="5" s="1"/>
  <c r="I31" i="5"/>
  <c r="H31" i="5"/>
  <c r="G31" i="5"/>
  <c r="F31" i="5"/>
  <c r="E31" i="5"/>
  <c r="D31" i="5"/>
  <c r="C31" i="5"/>
  <c r="R30" i="5"/>
  <c r="Q30" i="5"/>
  <c r="P30" i="5"/>
  <c r="O30" i="5"/>
  <c r="N30" i="5"/>
  <c r="M30" i="5"/>
  <c r="L30" i="5"/>
  <c r="H30" i="5"/>
  <c r="G30" i="5"/>
  <c r="D30" i="5"/>
  <c r="C30" i="5"/>
  <c r="I30" i="5" s="1"/>
  <c r="Q29" i="5"/>
  <c r="P29" i="5"/>
  <c r="L29" i="5"/>
  <c r="N29" i="5" s="1"/>
  <c r="I29" i="5"/>
  <c r="H29" i="5"/>
  <c r="G29" i="5"/>
  <c r="C29" i="5"/>
  <c r="F29" i="5" s="1"/>
  <c r="R28" i="5"/>
  <c r="Q28" i="5"/>
  <c r="P28" i="5"/>
  <c r="L28" i="5"/>
  <c r="O28" i="5" s="1"/>
  <c r="I28" i="5"/>
  <c r="H28" i="5"/>
  <c r="G28" i="5"/>
  <c r="C28" i="5"/>
  <c r="E28" i="5" s="1"/>
  <c r="R27" i="5"/>
  <c r="Q27" i="5"/>
  <c r="P27" i="5"/>
  <c r="O27" i="5"/>
  <c r="L27" i="5"/>
  <c r="M27" i="5" s="1"/>
  <c r="I27" i="5"/>
  <c r="H27" i="5"/>
  <c r="G27" i="5"/>
  <c r="F27" i="5"/>
  <c r="E27" i="5"/>
  <c r="D27" i="5"/>
  <c r="C27" i="5"/>
  <c r="R26" i="5"/>
  <c r="Q26" i="5"/>
  <c r="P26" i="5"/>
  <c r="O26" i="5"/>
  <c r="N26" i="5"/>
  <c r="M26" i="5"/>
  <c r="L26" i="5"/>
  <c r="H26" i="5"/>
  <c r="G26" i="5"/>
  <c r="D26" i="5"/>
  <c r="C26" i="5"/>
  <c r="I26" i="5" s="1"/>
  <c r="Q25" i="5"/>
  <c r="P25" i="5"/>
  <c r="L25" i="5"/>
  <c r="O25" i="5" s="1"/>
  <c r="I25" i="5"/>
  <c r="H25" i="5"/>
  <c r="G25" i="5"/>
  <c r="C25" i="5"/>
  <c r="F25" i="5" s="1"/>
  <c r="R24" i="5"/>
  <c r="Q24" i="5"/>
  <c r="P24" i="5"/>
  <c r="L24" i="5"/>
  <c r="O24" i="5" s="1"/>
  <c r="I24" i="5"/>
  <c r="H24" i="5"/>
  <c r="G24" i="5"/>
  <c r="C24" i="5"/>
  <c r="E24" i="5" s="1"/>
  <c r="R23" i="5"/>
  <c r="Q23" i="5"/>
  <c r="P23" i="5"/>
  <c r="O23" i="5"/>
  <c r="L23" i="5"/>
  <c r="M23" i="5" s="1"/>
  <c r="I23" i="5"/>
  <c r="H23" i="5"/>
  <c r="G23" i="5"/>
  <c r="F23" i="5"/>
  <c r="E23" i="5"/>
  <c r="D23" i="5"/>
  <c r="C23" i="5"/>
  <c r="Q22" i="5"/>
  <c r="P22" i="5"/>
  <c r="O22" i="5"/>
  <c r="N22" i="5"/>
  <c r="M22" i="5"/>
  <c r="L22" i="5"/>
  <c r="R22" i="5" s="1"/>
  <c r="H22" i="5"/>
  <c r="G22" i="5"/>
  <c r="D22" i="5"/>
  <c r="C22" i="5"/>
  <c r="I22" i="5" s="1"/>
  <c r="Q21" i="5"/>
  <c r="P21" i="5"/>
  <c r="L21" i="5"/>
  <c r="N21" i="5" s="1"/>
  <c r="I21" i="5"/>
  <c r="H21" i="5"/>
  <c r="G21" i="5"/>
  <c r="C21" i="5"/>
  <c r="F21" i="5" s="1"/>
  <c r="R20" i="5"/>
  <c r="Q20" i="5"/>
  <c r="P20" i="5"/>
  <c r="L20" i="5"/>
  <c r="O20" i="5" s="1"/>
  <c r="I20" i="5"/>
  <c r="H20" i="5"/>
  <c r="G20" i="5"/>
  <c r="C20" i="5"/>
  <c r="E20" i="5" s="1"/>
  <c r="R19" i="5"/>
  <c r="Q19" i="5"/>
  <c r="P19" i="5"/>
  <c r="O19" i="5"/>
  <c r="N19" i="5"/>
  <c r="L19" i="5"/>
  <c r="M19" i="5" s="1"/>
  <c r="I19" i="5"/>
  <c r="H19" i="5"/>
  <c r="G19" i="5"/>
  <c r="F19" i="5"/>
  <c r="E19" i="5"/>
  <c r="D19" i="5"/>
  <c r="C19" i="5"/>
  <c r="Q18" i="5"/>
  <c r="P18" i="5"/>
  <c r="O18" i="5"/>
  <c r="N18" i="5"/>
  <c r="M18" i="5"/>
  <c r="L18" i="5"/>
  <c r="R18" i="5" s="1"/>
  <c r="H18" i="5"/>
  <c r="G18" i="5"/>
  <c r="D18" i="5"/>
  <c r="C18" i="5"/>
  <c r="I18" i="5" s="1"/>
  <c r="Q17" i="5"/>
  <c r="P17" i="5"/>
  <c r="L17" i="5"/>
  <c r="N17" i="5" s="1"/>
  <c r="I17" i="5"/>
  <c r="H17" i="5"/>
  <c r="G17" i="5"/>
  <c r="C17" i="5"/>
  <c r="F17" i="5" s="1"/>
  <c r="R16" i="5"/>
  <c r="Q16" i="5"/>
  <c r="P16" i="5"/>
  <c r="L16" i="5"/>
  <c r="O16" i="5" s="1"/>
  <c r="I16" i="5"/>
  <c r="H16" i="5"/>
  <c r="G16" i="5"/>
  <c r="C16" i="5"/>
  <c r="E16" i="5" s="1"/>
  <c r="R15" i="5"/>
  <c r="Q15" i="5"/>
  <c r="P15" i="5"/>
  <c r="O15" i="5"/>
  <c r="N15" i="5"/>
  <c r="L15" i="5"/>
  <c r="M15" i="5" s="1"/>
  <c r="I15" i="5"/>
  <c r="H15" i="5"/>
  <c r="G15" i="5"/>
  <c r="F15" i="5"/>
  <c r="E15" i="5"/>
  <c r="D15" i="5"/>
  <c r="C15" i="5"/>
  <c r="Q14" i="5"/>
  <c r="P14" i="5"/>
  <c r="O14" i="5"/>
  <c r="N14" i="5"/>
  <c r="M14" i="5"/>
  <c r="L14" i="5"/>
  <c r="R14" i="5" s="1"/>
  <c r="H14" i="5"/>
  <c r="G14" i="5"/>
  <c r="D14" i="5"/>
  <c r="C14" i="5"/>
  <c r="I14" i="5" s="1"/>
  <c r="Q13" i="5"/>
  <c r="P13" i="5"/>
  <c r="L13" i="5"/>
  <c r="O13" i="5" s="1"/>
  <c r="I13" i="5"/>
  <c r="H13" i="5"/>
  <c r="G13" i="5"/>
  <c r="C13" i="5"/>
  <c r="F13" i="5" s="1"/>
  <c r="R12" i="5"/>
  <c r="Q12" i="5"/>
  <c r="P12" i="5"/>
  <c r="L12" i="5"/>
  <c r="O12" i="5" s="1"/>
  <c r="I12" i="5"/>
  <c r="H12" i="5"/>
  <c r="G12" i="5"/>
  <c r="C12" i="5"/>
  <c r="E12" i="5" s="1"/>
  <c r="R11" i="5"/>
  <c r="Q11" i="5"/>
  <c r="P11" i="5"/>
  <c r="O11" i="5"/>
  <c r="N11" i="5"/>
  <c r="L11" i="5"/>
  <c r="M11" i="5" s="1"/>
  <c r="I11" i="5"/>
  <c r="H11" i="5"/>
  <c r="G11" i="5"/>
  <c r="F11" i="5"/>
  <c r="E11" i="5"/>
  <c r="D11" i="5"/>
  <c r="C11" i="5"/>
  <c r="Q10" i="5"/>
  <c r="P10" i="5"/>
  <c r="O10" i="5"/>
  <c r="N10" i="5"/>
  <c r="M10" i="5"/>
  <c r="L10" i="5"/>
  <c r="R10" i="5" s="1"/>
  <c r="H10" i="5"/>
  <c r="G10" i="5"/>
  <c r="D10" i="5"/>
  <c r="C10" i="5"/>
  <c r="I10" i="5" s="1"/>
  <c r="Q9" i="5"/>
  <c r="P9" i="5"/>
  <c r="L9" i="5"/>
  <c r="O9" i="5" s="1"/>
  <c r="I9" i="5"/>
  <c r="H9" i="5"/>
  <c r="G9" i="5"/>
  <c r="C9" i="5"/>
  <c r="F9" i="5" s="1"/>
  <c r="R8" i="5"/>
  <c r="Q8" i="5"/>
  <c r="P8" i="5"/>
  <c r="L8" i="5"/>
  <c r="O8" i="5" s="1"/>
  <c r="I8" i="5"/>
  <c r="H8" i="5"/>
  <c r="G8" i="5"/>
  <c r="C8" i="5"/>
  <c r="E8" i="5" s="1"/>
  <c r="R7" i="5"/>
  <c r="Q7" i="5"/>
  <c r="P7" i="5"/>
  <c r="O7" i="5"/>
  <c r="N7" i="5"/>
  <c r="L7" i="5"/>
  <c r="M7" i="5" s="1"/>
  <c r="I7" i="5"/>
  <c r="H7" i="5"/>
  <c r="G7" i="5"/>
  <c r="F7" i="5"/>
  <c r="E7" i="5"/>
  <c r="D7" i="5"/>
  <c r="C7" i="5"/>
  <c r="Q6" i="5"/>
  <c r="P6" i="5"/>
  <c r="O6" i="5"/>
  <c r="N6" i="5"/>
  <c r="M6" i="5"/>
  <c r="L6" i="5"/>
  <c r="R6" i="5" s="1"/>
  <c r="H6" i="5"/>
  <c r="G6" i="5"/>
  <c r="D6" i="5"/>
  <c r="C6" i="5"/>
  <c r="I6" i="5" s="1"/>
  <c r="Q5" i="5"/>
  <c r="P5" i="5"/>
  <c r="L5" i="5"/>
  <c r="O5" i="5" s="1"/>
  <c r="I5" i="5"/>
  <c r="H5" i="5"/>
  <c r="G5" i="5"/>
  <c r="C5" i="5"/>
  <c r="F5" i="5" s="1"/>
  <c r="M13" i="5" l="1"/>
  <c r="M21" i="5"/>
  <c r="M25" i="5"/>
  <c r="E26" i="5"/>
  <c r="E30" i="5"/>
  <c r="M33" i="5"/>
  <c r="M37" i="5"/>
  <c r="M45" i="5"/>
  <c r="D9" i="5"/>
  <c r="F22" i="5"/>
  <c r="D29" i="5"/>
  <c r="F34" i="5"/>
  <c r="D37" i="5"/>
  <c r="F42" i="5"/>
  <c r="E5" i="5"/>
  <c r="E9" i="5"/>
  <c r="R5" i="5"/>
  <c r="F8" i="5"/>
  <c r="R9" i="5"/>
  <c r="F12" i="5"/>
  <c r="R13" i="5"/>
  <c r="F16" i="5"/>
  <c r="R17" i="5"/>
  <c r="F20" i="5"/>
  <c r="R21" i="5"/>
  <c r="N23" i="5"/>
  <c r="F24" i="5"/>
  <c r="R25" i="5"/>
  <c r="N27" i="5"/>
  <c r="F28" i="5"/>
  <c r="R29" i="5"/>
  <c r="N31" i="5"/>
  <c r="F32" i="5"/>
  <c r="R33" i="5"/>
  <c r="N35" i="5"/>
  <c r="F36" i="5"/>
  <c r="R37" i="5"/>
  <c r="N39" i="5"/>
  <c r="F40" i="5"/>
  <c r="R41" i="5"/>
  <c r="N43" i="5"/>
  <c r="F44" i="5"/>
  <c r="R45" i="5"/>
  <c r="M5" i="5"/>
  <c r="M9" i="5"/>
  <c r="E14" i="5"/>
  <c r="M17" i="5"/>
  <c r="E38" i="5"/>
  <c r="M41" i="5"/>
  <c r="E46" i="5"/>
  <c r="F6" i="5"/>
  <c r="N9" i="5"/>
  <c r="N13" i="5"/>
  <c r="D17" i="5"/>
  <c r="D21" i="5"/>
  <c r="N25" i="5"/>
  <c r="D33" i="5"/>
  <c r="N37" i="5"/>
  <c r="N41" i="5"/>
  <c r="F46" i="5"/>
  <c r="E13" i="5"/>
  <c r="O21" i="5"/>
  <c r="E25" i="5"/>
  <c r="M28" i="5"/>
  <c r="E29" i="5"/>
  <c r="O29" i="5"/>
  <c r="E33" i="5"/>
  <c r="O33" i="5"/>
  <c r="M36" i="5"/>
  <c r="E37" i="5"/>
  <c r="M40" i="5"/>
  <c r="E41" i="5"/>
  <c r="M44" i="5"/>
  <c r="E45" i="5"/>
  <c r="O45" i="5"/>
  <c r="E6" i="5"/>
  <c r="E18" i="5"/>
  <c r="E22" i="5"/>
  <c r="M29" i="5"/>
  <c r="E42" i="5"/>
  <c r="D5" i="5"/>
  <c r="N5" i="5"/>
  <c r="F10" i="5"/>
  <c r="D13" i="5"/>
  <c r="F18" i="5"/>
  <c r="D25" i="5"/>
  <c r="F26" i="5"/>
  <c r="F30" i="5"/>
  <c r="M8" i="5"/>
  <c r="M12" i="5"/>
  <c r="E17" i="5"/>
  <c r="O17" i="5"/>
  <c r="E21" i="5"/>
  <c r="M24" i="5"/>
  <c r="M32" i="5"/>
  <c r="D8" i="5"/>
  <c r="E10" i="5"/>
  <c r="E34" i="5"/>
  <c r="F14" i="5"/>
  <c r="F38" i="5"/>
  <c r="D41" i="5"/>
  <c r="D45" i="5"/>
  <c r="M16" i="5"/>
  <c r="M20" i="5"/>
  <c r="N8" i="5"/>
  <c r="D12" i="5"/>
  <c r="N12" i="5"/>
  <c r="D16" i="5"/>
  <c r="N16" i="5"/>
  <c r="D20" i="5"/>
  <c r="N20" i="5"/>
  <c r="D24" i="5"/>
  <c r="N24" i="5"/>
  <c r="D28" i="5"/>
  <c r="N28" i="5"/>
  <c r="D32" i="5"/>
  <c r="N32" i="5"/>
  <c r="D36" i="5"/>
  <c r="N36" i="5"/>
  <c r="D40" i="5"/>
  <c r="N40" i="5"/>
  <c r="D44" i="5"/>
  <c r="N44" i="5"/>
  <c r="H45" i="4"/>
  <c r="G45" i="4"/>
  <c r="C45" i="4"/>
  <c r="R44" i="4"/>
  <c r="Q44" i="4"/>
  <c r="P44" i="4"/>
  <c r="O44" i="4"/>
  <c r="N44" i="4"/>
  <c r="L44" i="4"/>
  <c r="M44" i="4" s="1"/>
  <c r="I44" i="4"/>
  <c r="H44" i="4"/>
  <c r="G44" i="4"/>
  <c r="F44" i="4"/>
  <c r="E44" i="4"/>
  <c r="D44" i="4"/>
  <c r="C44" i="4"/>
  <c r="Q43" i="4"/>
  <c r="P43" i="4"/>
  <c r="M43" i="4"/>
  <c r="L43" i="4"/>
  <c r="H43" i="4"/>
  <c r="G43" i="4"/>
  <c r="F43" i="4"/>
  <c r="C43" i="4"/>
  <c r="R42" i="4"/>
  <c r="Q42" i="4"/>
  <c r="P42" i="4"/>
  <c r="O42" i="4"/>
  <c r="N42" i="4"/>
  <c r="L42" i="4"/>
  <c r="M42" i="4" s="1"/>
  <c r="I42" i="4"/>
  <c r="H42" i="4"/>
  <c r="G42" i="4"/>
  <c r="F42" i="4"/>
  <c r="E42" i="4"/>
  <c r="D42" i="4"/>
  <c r="C42" i="4"/>
  <c r="Q41" i="4"/>
  <c r="P41" i="4"/>
  <c r="M41" i="4"/>
  <c r="L41" i="4"/>
  <c r="H41" i="4"/>
  <c r="G41" i="4"/>
  <c r="F41" i="4"/>
  <c r="C41" i="4"/>
  <c r="R40" i="4"/>
  <c r="Q40" i="4"/>
  <c r="P40" i="4"/>
  <c r="O40" i="4"/>
  <c r="N40" i="4"/>
  <c r="L40" i="4"/>
  <c r="M40" i="4" s="1"/>
  <c r="I40" i="4"/>
  <c r="H40" i="4"/>
  <c r="G40" i="4"/>
  <c r="F40" i="4"/>
  <c r="E40" i="4"/>
  <c r="D40" i="4"/>
  <c r="C40" i="4"/>
  <c r="Q39" i="4"/>
  <c r="P39" i="4"/>
  <c r="L39" i="4"/>
  <c r="H39" i="4"/>
  <c r="G39" i="4"/>
  <c r="C39" i="4"/>
  <c r="R38" i="4"/>
  <c r="Q38" i="4"/>
  <c r="P38" i="4"/>
  <c r="O38" i="4"/>
  <c r="N38" i="4"/>
  <c r="L38" i="4"/>
  <c r="M38" i="4" s="1"/>
  <c r="I38" i="4"/>
  <c r="H38" i="4"/>
  <c r="G38" i="4"/>
  <c r="F38" i="4"/>
  <c r="E38" i="4"/>
  <c r="D38" i="4"/>
  <c r="C38" i="4"/>
  <c r="Q37" i="4"/>
  <c r="P37" i="4"/>
  <c r="L37" i="4"/>
  <c r="H37" i="4"/>
  <c r="G37" i="4"/>
  <c r="C37" i="4"/>
  <c r="R36" i="4"/>
  <c r="Q36" i="4"/>
  <c r="P36" i="4"/>
  <c r="O36" i="4"/>
  <c r="N36" i="4"/>
  <c r="L36" i="4"/>
  <c r="M36" i="4" s="1"/>
  <c r="I36" i="4"/>
  <c r="H36" i="4"/>
  <c r="G36" i="4"/>
  <c r="F36" i="4"/>
  <c r="E36" i="4"/>
  <c r="D36" i="4"/>
  <c r="C36" i="4"/>
  <c r="Q35" i="4"/>
  <c r="P35" i="4"/>
  <c r="M35" i="4"/>
  <c r="L35" i="4"/>
  <c r="H35" i="4"/>
  <c r="G35" i="4"/>
  <c r="F35" i="4"/>
  <c r="C35" i="4"/>
  <c r="R34" i="4"/>
  <c r="Q34" i="4"/>
  <c r="P34" i="4"/>
  <c r="O34" i="4"/>
  <c r="N34" i="4"/>
  <c r="L34" i="4"/>
  <c r="M34" i="4" s="1"/>
  <c r="I34" i="4"/>
  <c r="H34" i="4"/>
  <c r="G34" i="4"/>
  <c r="F34" i="4"/>
  <c r="E34" i="4"/>
  <c r="D34" i="4"/>
  <c r="C34" i="4"/>
  <c r="Q33" i="4"/>
  <c r="P33" i="4"/>
  <c r="M33" i="4"/>
  <c r="L33" i="4"/>
  <c r="H33" i="4"/>
  <c r="G33" i="4"/>
  <c r="C33" i="4"/>
  <c r="R32" i="4"/>
  <c r="Q32" i="4"/>
  <c r="P32" i="4"/>
  <c r="O32" i="4"/>
  <c r="N32" i="4"/>
  <c r="L32" i="4"/>
  <c r="M32" i="4" s="1"/>
  <c r="I32" i="4"/>
  <c r="H32" i="4"/>
  <c r="G32" i="4"/>
  <c r="F32" i="4"/>
  <c r="E32" i="4"/>
  <c r="D32" i="4"/>
  <c r="C32" i="4"/>
  <c r="Q31" i="4"/>
  <c r="P31" i="4"/>
  <c r="L31" i="4"/>
  <c r="M31" i="4" s="1"/>
  <c r="H31" i="4"/>
  <c r="G31" i="4"/>
  <c r="C31" i="4"/>
  <c r="R30" i="4"/>
  <c r="Q30" i="4"/>
  <c r="P30" i="4"/>
  <c r="O30" i="4"/>
  <c r="N30" i="4"/>
  <c r="L30" i="4"/>
  <c r="M30" i="4" s="1"/>
  <c r="I30" i="4"/>
  <c r="H30" i="4"/>
  <c r="G30" i="4"/>
  <c r="F30" i="4"/>
  <c r="E30" i="4"/>
  <c r="D30" i="4"/>
  <c r="C30" i="4"/>
  <c r="Q29" i="4"/>
  <c r="P29" i="4"/>
  <c r="L29" i="4"/>
  <c r="M29" i="4" s="1"/>
  <c r="H29" i="4"/>
  <c r="G29" i="4"/>
  <c r="C29" i="4"/>
  <c r="R28" i="4"/>
  <c r="Q28" i="4"/>
  <c r="P28" i="4"/>
  <c r="O28" i="4"/>
  <c r="N28" i="4"/>
  <c r="L28" i="4"/>
  <c r="M28" i="4" s="1"/>
  <c r="I28" i="4"/>
  <c r="H28" i="4"/>
  <c r="G28" i="4"/>
  <c r="F28" i="4"/>
  <c r="E28" i="4"/>
  <c r="D28" i="4"/>
  <c r="C28" i="4"/>
  <c r="Q27" i="4"/>
  <c r="P27" i="4"/>
  <c r="M27" i="4"/>
  <c r="L27" i="4"/>
  <c r="H27" i="4"/>
  <c r="G27" i="4"/>
  <c r="F27" i="4"/>
  <c r="C27" i="4"/>
  <c r="R26" i="4"/>
  <c r="Q26" i="4"/>
  <c r="P26" i="4"/>
  <c r="O26" i="4"/>
  <c r="N26" i="4"/>
  <c r="L26" i="4"/>
  <c r="M26" i="4" s="1"/>
  <c r="I26" i="4"/>
  <c r="H26" i="4"/>
  <c r="G26" i="4"/>
  <c r="F26" i="4"/>
  <c r="E26" i="4"/>
  <c r="D26" i="4"/>
  <c r="C26" i="4"/>
  <c r="Q25" i="4"/>
  <c r="P25" i="4"/>
  <c r="M25" i="4"/>
  <c r="L25" i="4"/>
  <c r="H25" i="4"/>
  <c r="G25" i="4"/>
  <c r="F25" i="4"/>
  <c r="C25" i="4"/>
  <c r="R24" i="4"/>
  <c r="Q24" i="4"/>
  <c r="P24" i="4"/>
  <c r="O24" i="4"/>
  <c r="N24" i="4"/>
  <c r="L24" i="4"/>
  <c r="M24" i="4" s="1"/>
  <c r="I24" i="4"/>
  <c r="H24" i="4"/>
  <c r="G24" i="4"/>
  <c r="F24" i="4"/>
  <c r="E24" i="4"/>
  <c r="D24" i="4"/>
  <c r="C24" i="4"/>
  <c r="Q23" i="4"/>
  <c r="P23" i="4"/>
  <c r="L23" i="4"/>
  <c r="H23" i="4"/>
  <c r="G23" i="4"/>
  <c r="C23" i="4"/>
  <c r="F23" i="4" s="1"/>
  <c r="R22" i="4"/>
  <c r="Q22" i="4"/>
  <c r="P22" i="4"/>
  <c r="O22" i="4"/>
  <c r="N22" i="4"/>
  <c r="L22" i="4"/>
  <c r="M22" i="4" s="1"/>
  <c r="I22" i="4"/>
  <c r="H22" i="4"/>
  <c r="G22" i="4"/>
  <c r="F22" i="4"/>
  <c r="E22" i="4"/>
  <c r="D22" i="4"/>
  <c r="C22" i="4"/>
  <c r="Q21" i="4"/>
  <c r="P21" i="4"/>
  <c r="L21" i="4"/>
  <c r="H21" i="4"/>
  <c r="G21" i="4"/>
  <c r="C21" i="4"/>
  <c r="R20" i="4"/>
  <c r="Q20" i="4"/>
  <c r="P20" i="4"/>
  <c r="O20" i="4"/>
  <c r="N20" i="4"/>
  <c r="L20" i="4"/>
  <c r="M20" i="4" s="1"/>
  <c r="I20" i="4"/>
  <c r="H20" i="4"/>
  <c r="G20" i="4"/>
  <c r="F20" i="4"/>
  <c r="E20" i="4"/>
  <c r="D20" i="4"/>
  <c r="C20" i="4"/>
  <c r="Q19" i="4"/>
  <c r="P19" i="4"/>
  <c r="M19" i="4"/>
  <c r="L19" i="4"/>
  <c r="H19" i="4"/>
  <c r="G19" i="4"/>
  <c r="F19" i="4"/>
  <c r="C19" i="4"/>
  <c r="R18" i="4"/>
  <c r="Q18" i="4"/>
  <c r="P18" i="4"/>
  <c r="O18" i="4"/>
  <c r="N18" i="4"/>
  <c r="L18" i="4"/>
  <c r="M18" i="4" s="1"/>
  <c r="I18" i="4"/>
  <c r="H18" i="4"/>
  <c r="G18" i="4"/>
  <c r="F18" i="4"/>
  <c r="E18" i="4"/>
  <c r="D18" i="4"/>
  <c r="C18" i="4"/>
  <c r="Q17" i="4"/>
  <c r="P17" i="4"/>
  <c r="M17" i="4"/>
  <c r="L17" i="4"/>
  <c r="H17" i="4"/>
  <c r="G17" i="4"/>
  <c r="F17" i="4"/>
  <c r="C17" i="4"/>
  <c r="R16" i="4"/>
  <c r="Q16" i="4"/>
  <c r="P16" i="4"/>
  <c r="O16" i="4"/>
  <c r="N16" i="4"/>
  <c r="L16" i="4"/>
  <c r="M16" i="4" s="1"/>
  <c r="I16" i="4"/>
  <c r="H16" i="4"/>
  <c r="G16" i="4"/>
  <c r="F16" i="4"/>
  <c r="E16" i="4"/>
  <c r="D16" i="4"/>
  <c r="C16" i="4"/>
  <c r="Q15" i="4"/>
  <c r="P15" i="4"/>
  <c r="L15" i="4"/>
  <c r="M15" i="4" s="1"/>
  <c r="H15" i="4"/>
  <c r="G15" i="4"/>
  <c r="C15" i="4"/>
  <c r="R14" i="4"/>
  <c r="Q14" i="4"/>
  <c r="P14" i="4"/>
  <c r="O14" i="4"/>
  <c r="N14" i="4"/>
  <c r="L14" i="4"/>
  <c r="M14" i="4" s="1"/>
  <c r="I14" i="4"/>
  <c r="H14" i="4"/>
  <c r="G14" i="4"/>
  <c r="F14" i="4"/>
  <c r="E14" i="4"/>
  <c r="D14" i="4"/>
  <c r="C14" i="4"/>
  <c r="Q13" i="4"/>
  <c r="P13" i="4"/>
  <c r="L13" i="4"/>
  <c r="H13" i="4"/>
  <c r="G13" i="4"/>
  <c r="C13" i="4"/>
  <c r="R12" i="4"/>
  <c r="Q12" i="4"/>
  <c r="P12" i="4"/>
  <c r="O12" i="4"/>
  <c r="N12" i="4"/>
  <c r="L12" i="4"/>
  <c r="M12" i="4" s="1"/>
  <c r="I12" i="4"/>
  <c r="H12" i="4"/>
  <c r="G12" i="4"/>
  <c r="F12" i="4"/>
  <c r="E12" i="4"/>
  <c r="D12" i="4"/>
  <c r="C12" i="4"/>
  <c r="Q11" i="4"/>
  <c r="P11" i="4"/>
  <c r="M11" i="4"/>
  <c r="L11" i="4"/>
  <c r="H11" i="4"/>
  <c r="G11" i="4"/>
  <c r="F11" i="4"/>
  <c r="D11" i="4"/>
  <c r="C11" i="4"/>
  <c r="Q10" i="4"/>
  <c r="P10" i="4"/>
  <c r="L10" i="4"/>
  <c r="M10" i="4" s="1"/>
  <c r="I10" i="4"/>
  <c r="H10" i="4"/>
  <c r="G10" i="4"/>
  <c r="F10" i="4"/>
  <c r="E10" i="4"/>
  <c r="D10" i="4"/>
  <c r="C10" i="4"/>
  <c r="R9" i="4"/>
  <c r="Q9" i="4"/>
  <c r="P9" i="4"/>
  <c r="N9" i="4"/>
  <c r="M9" i="4"/>
  <c r="L9" i="4"/>
  <c r="O9" i="4" s="1"/>
  <c r="H9" i="4"/>
  <c r="G9" i="4"/>
  <c r="F9" i="4"/>
  <c r="D9" i="4"/>
  <c r="C9" i="4"/>
  <c r="Q8" i="4"/>
  <c r="P8" i="4"/>
  <c r="L8" i="4"/>
  <c r="M8" i="4" s="1"/>
  <c r="I8" i="4"/>
  <c r="H8" i="4"/>
  <c r="G8" i="4"/>
  <c r="F8" i="4"/>
  <c r="E8" i="4"/>
  <c r="D8" i="4"/>
  <c r="C8" i="4"/>
  <c r="R7" i="4"/>
  <c r="Q7" i="4"/>
  <c r="P7" i="4"/>
  <c r="N7" i="4"/>
  <c r="M7" i="4"/>
  <c r="L7" i="4"/>
  <c r="O7" i="4" s="1"/>
  <c r="H7" i="4"/>
  <c r="G7" i="4"/>
  <c r="F7" i="4"/>
  <c r="D7" i="4"/>
  <c r="C7" i="4"/>
  <c r="Q6" i="4"/>
  <c r="P6" i="4"/>
  <c r="L6" i="4"/>
  <c r="M6" i="4" s="1"/>
  <c r="I6" i="4"/>
  <c r="H6" i="4"/>
  <c r="G6" i="4"/>
  <c r="F6" i="4"/>
  <c r="E6" i="4"/>
  <c r="D6" i="4"/>
  <c r="C6" i="4"/>
  <c r="R5" i="4"/>
  <c r="Q5" i="4"/>
  <c r="P5" i="4"/>
  <c r="N5" i="4"/>
  <c r="M5" i="4"/>
  <c r="L5" i="4"/>
  <c r="O5" i="4" s="1"/>
  <c r="H5" i="4"/>
  <c r="G5" i="4"/>
  <c r="F5" i="4"/>
  <c r="D5" i="4"/>
  <c r="C5" i="4"/>
  <c r="Q4" i="4"/>
  <c r="P4" i="4"/>
  <c r="L4" i="4"/>
  <c r="M4" i="4" s="1"/>
  <c r="I4" i="4"/>
  <c r="H4" i="4"/>
  <c r="G4" i="4"/>
  <c r="F4" i="4"/>
  <c r="E4" i="4"/>
  <c r="D4" i="4"/>
  <c r="C4" i="4"/>
  <c r="O13" i="4" l="1"/>
  <c r="R13" i="4"/>
  <c r="N13" i="4"/>
  <c r="I21" i="4"/>
  <c r="E21" i="4"/>
  <c r="D21" i="4"/>
  <c r="I29" i="4"/>
  <c r="E29" i="4"/>
  <c r="D29" i="4"/>
  <c r="O37" i="4"/>
  <c r="R37" i="4"/>
  <c r="N37" i="4"/>
  <c r="I45" i="4"/>
  <c r="E45" i="4"/>
  <c r="D45" i="4"/>
  <c r="R4" i="4"/>
  <c r="R6" i="4"/>
  <c r="R8" i="4"/>
  <c r="R10" i="4"/>
  <c r="M13" i="4"/>
  <c r="I15" i="4"/>
  <c r="E15" i="4"/>
  <c r="D15" i="4"/>
  <c r="F21" i="4"/>
  <c r="O23" i="4"/>
  <c r="R23" i="4"/>
  <c r="N23" i="4"/>
  <c r="I31" i="4"/>
  <c r="E31" i="4"/>
  <c r="D31" i="4"/>
  <c r="M37" i="4"/>
  <c r="I39" i="4"/>
  <c r="E39" i="4"/>
  <c r="D39" i="4"/>
  <c r="O39" i="4"/>
  <c r="R39" i="4"/>
  <c r="N39" i="4"/>
  <c r="F45" i="4"/>
  <c r="O4" i="4"/>
  <c r="I5" i="4"/>
  <c r="E5" i="4"/>
  <c r="O6" i="4"/>
  <c r="I7" i="4"/>
  <c r="E7" i="4"/>
  <c r="O8" i="4"/>
  <c r="I9" i="4"/>
  <c r="E9" i="4"/>
  <c r="O10" i="4"/>
  <c r="I11" i="4"/>
  <c r="E11" i="4"/>
  <c r="F15" i="4"/>
  <c r="I17" i="4"/>
  <c r="E17" i="4"/>
  <c r="D17" i="4"/>
  <c r="O17" i="4"/>
  <c r="R17" i="4"/>
  <c r="N17" i="4"/>
  <c r="M23" i="4"/>
  <c r="I25" i="4"/>
  <c r="E25" i="4"/>
  <c r="D25" i="4"/>
  <c r="O25" i="4"/>
  <c r="R25" i="4"/>
  <c r="N25" i="4"/>
  <c r="F31" i="4"/>
  <c r="I33" i="4"/>
  <c r="E33" i="4"/>
  <c r="D33" i="4"/>
  <c r="O33" i="4"/>
  <c r="R33" i="4"/>
  <c r="N33" i="4"/>
  <c r="F39" i="4"/>
  <c r="M39" i="4"/>
  <c r="I41" i="4"/>
  <c r="E41" i="4"/>
  <c r="D41" i="4"/>
  <c r="O41" i="4"/>
  <c r="R41" i="4"/>
  <c r="N41" i="4"/>
  <c r="I13" i="4"/>
  <c r="E13" i="4"/>
  <c r="D13" i="4"/>
  <c r="O21" i="4"/>
  <c r="R21" i="4"/>
  <c r="N21" i="4"/>
  <c r="O29" i="4"/>
  <c r="R29" i="4"/>
  <c r="N29" i="4"/>
  <c r="I37" i="4"/>
  <c r="E37" i="4"/>
  <c r="D37" i="4"/>
  <c r="N4" i="4"/>
  <c r="N6" i="4"/>
  <c r="N8" i="4"/>
  <c r="N10" i="4"/>
  <c r="F13" i="4"/>
  <c r="O15" i="4"/>
  <c r="R15" i="4"/>
  <c r="N15" i="4"/>
  <c r="M21" i="4"/>
  <c r="I23" i="4"/>
  <c r="E23" i="4"/>
  <c r="D23" i="4"/>
  <c r="F29" i="4"/>
  <c r="O31" i="4"/>
  <c r="R31" i="4"/>
  <c r="N31" i="4"/>
  <c r="F37" i="4"/>
  <c r="O11" i="4"/>
  <c r="R11" i="4"/>
  <c r="N11" i="4"/>
  <c r="I19" i="4"/>
  <c r="E19" i="4"/>
  <c r="D19" i="4"/>
  <c r="O19" i="4"/>
  <c r="R19" i="4"/>
  <c r="N19" i="4"/>
  <c r="I27" i="4"/>
  <c r="E27" i="4"/>
  <c r="D27" i="4"/>
  <c r="O27" i="4"/>
  <c r="R27" i="4"/>
  <c r="N27" i="4"/>
  <c r="F33" i="4"/>
  <c r="I35" i="4"/>
  <c r="E35" i="4"/>
  <c r="D35" i="4"/>
  <c r="O35" i="4"/>
  <c r="R35" i="4"/>
  <c r="N35" i="4"/>
  <c r="I43" i="4"/>
  <c r="E43" i="4"/>
  <c r="D43" i="4"/>
  <c r="O43" i="4"/>
  <c r="R43" i="4"/>
  <c r="N43" i="4"/>
  <c r="P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H4" i="3"/>
  <c r="G4" i="3"/>
  <c r="L5" i="3"/>
  <c r="M5" i="3" s="1"/>
  <c r="P5" i="3"/>
  <c r="Q5" i="3"/>
  <c r="L6" i="3"/>
  <c r="M6" i="3" s="1"/>
  <c r="P6" i="3"/>
  <c r="Q6" i="3"/>
  <c r="L7" i="3"/>
  <c r="M7" i="3"/>
  <c r="N7" i="3"/>
  <c r="O7" i="3"/>
  <c r="P7" i="3"/>
  <c r="Q7" i="3"/>
  <c r="L8" i="3"/>
  <c r="M8" i="3" s="1"/>
  <c r="N8" i="3"/>
  <c r="P8" i="3"/>
  <c r="Q8" i="3"/>
  <c r="L9" i="3"/>
  <c r="M9" i="3" s="1"/>
  <c r="P9" i="3"/>
  <c r="Q9" i="3"/>
  <c r="L10" i="3"/>
  <c r="M10" i="3" s="1"/>
  <c r="P10" i="3"/>
  <c r="Q10" i="3"/>
  <c r="L11" i="3"/>
  <c r="O11" i="3" s="1"/>
  <c r="M11" i="3"/>
  <c r="N11" i="3"/>
  <c r="P11" i="3"/>
  <c r="Q11" i="3"/>
  <c r="L12" i="3"/>
  <c r="M12" i="3" s="1"/>
  <c r="P12" i="3"/>
  <c r="Q12" i="3"/>
  <c r="L13" i="3"/>
  <c r="M13" i="3" s="1"/>
  <c r="P13" i="3"/>
  <c r="Q13" i="3"/>
  <c r="L14" i="3"/>
  <c r="M14" i="3" s="1"/>
  <c r="P14" i="3"/>
  <c r="Q14" i="3"/>
  <c r="L15" i="3"/>
  <c r="M15" i="3" s="1"/>
  <c r="O15" i="3"/>
  <c r="P15" i="3"/>
  <c r="Q15" i="3"/>
  <c r="L16" i="3"/>
  <c r="M16" i="3"/>
  <c r="N16" i="3"/>
  <c r="O16" i="3"/>
  <c r="P16" i="3"/>
  <c r="Q16" i="3"/>
  <c r="R16" i="3"/>
  <c r="L17" i="3"/>
  <c r="M17" i="3" s="1"/>
  <c r="P17" i="3"/>
  <c r="Q17" i="3"/>
  <c r="L18" i="3"/>
  <c r="M18" i="3" s="1"/>
  <c r="P18" i="3"/>
  <c r="Q18" i="3"/>
  <c r="L19" i="3"/>
  <c r="M19" i="3" s="1"/>
  <c r="O19" i="3"/>
  <c r="P19" i="3"/>
  <c r="Q19" i="3"/>
  <c r="L20" i="3"/>
  <c r="M20" i="3" s="1"/>
  <c r="N20" i="3"/>
  <c r="O20" i="3"/>
  <c r="P20" i="3"/>
  <c r="Q20" i="3"/>
  <c r="L21" i="3"/>
  <c r="M21" i="3" s="1"/>
  <c r="P21" i="3"/>
  <c r="Q21" i="3"/>
  <c r="L22" i="3"/>
  <c r="N22" i="3" s="1"/>
  <c r="M22" i="3"/>
  <c r="P22" i="3"/>
  <c r="Q22" i="3"/>
  <c r="L23" i="3"/>
  <c r="O23" i="3" s="1"/>
  <c r="M23" i="3"/>
  <c r="N23" i="3"/>
  <c r="P23" i="3"/>
  <c r="Q23" i="3"/>
  <c r="L24" i="3"/>
  <c r="M24" i="3" s="1"/>
  <c r="P24" i="3"/>
  <c r="Q24" i="3"/>
  <c r="L25" i="3"/>
  <c r="M25" i="3" s="1"/>
  <c r="P25" i="3"/>
  <c r="Q25" i="3"/>
  <c r="L26" i="3"/>
  <c r="N26" i="3" s="1"/>
  <c r="P26" i="3"/>
  <c r="Q26" i="3"/>
  <c r="L27" i="3"/>
  <c r="O27" i="3" s="1"/>
  <c r="P27" i="3"/>
  <c r="Q27" i="3"/>
  <c r="L28" i="3"/>
  <c r="M28" i="3" s="1"/>
  <c r="O28" i="3"/>
  <c r="P28" i="3"/>
  <c r="Q28" i="3"/>
  <c r="L29" i="3"/>
  <c r="M29" i="3" s="1"/>
  <c r="P29" i="3"/>
  <c r="Q29" i="3"/>
  <c r="L30" i="3"/>
  <c r="N30" i="3" s="1"/>
  <c r="P30" i="3"/>
  <c r="Q30" i="3"/>
  <c r="L31" i="3"/>
  <c r="M31" i="3" s="1"/>
  <c r="N31" i="3"/>
  <c r="O31" i="3"/>
  <c r="P31" i="3"/>
  <c r="Q31" i="3"/>
  <c r="L32" i="3"/>
  <c r="M32" i="3" s="1"/>
  <c r="P32" i="3"/>
  <c r="Q32" i="3"/>
  <c r="L33" i="3"/>
  <c r="M33" i="3" s="1"/>
  <c r="P33" i="3"/>
  <c r="Q33" i="3"/>
  <c r="L34" i="3"/>
  <c r="N34" i="3" s="1"/>
  <c r="P34" i="3"/>
  <c r="Q34" i="3"/>
  <c r="L35" i="3"/>
  <c r="M35" i="3" s="1"/>
  <c r="O35" i="3"/>
  <c r="P35" i="3"/>
  <c r="Q35" i="3"/>
  <c r="L36" i="3"/>
  <c r="M36" i="3" s="1"/>
  <c r="N36" i="3"/>
  <c r="O36" i="3"/>
  <c r="P36" i="3"/>
  <c r="Q36" i="3"/>
  <c r="L37" i="3"/>
  <c r="M37" i="3" s="1"/>
  <c r="P37" i="3"/>
  <c r="Q37" i="3"/>
  <c r="L38" i="3"/>
  <c r="N38" i="3" s="1"/>
  <c r="M38" i="3"/>
  <c r="P38" i="3"/>
  <c r="Q38" i="3"/>
  <c r="L39" i="3"/>
  <c r="M39" i="3"/>
  <c r="N39" i="3"/>
  <c r="O39" i="3"/>
  <c r="P39" i="3"/>
  <c r="Q39" i="3"/>
  <c r="L40" i="3"/>
  <c r="M40" i="3" s="1"/>
  <c r="O40" i="3"/>
  <c r="P40" i="3"/>
  <c r="Q40" i="3"/>
  <c r="L41" i="3"/>
  <c r="M41" i="3" s="1"/>
  <c r="P41" i="3"/>
  <c r="Q41" i="3"/>
  <c r="L42" i="3"/>
  <c r="N42" i="3" s="1"/>
  <c r="P42" i="3"/>
  <c r="Q42" i="3"/>
  <c r="L43" i="3"/>
  <c r="O43" i="3" s="1"/>
  <c r="N43" i="3"/>
  <c r="P43" i="3"/>
  <c r="Q43" i="3"/>
  <c r="L44" i="3"/>
  <c r="M44" i="3"/>
  <c r="N44" i="3"/>
  <c r="O44" i="3"/>
  <c r="P44" i="3"/>
  <c r="Q44" i="3"/>
  <c r="C5" i="3"/>
  <c r="D5" i="3" s="1"/>
  <c r="C6" i="3"/>
  <c r="D6" i="3" s="1"/>
  <c r="E6" i="3"/>
  <c r="F6" i="3"/>
  <c r="C7" i="3"/>
  <c r="D7" i="3" s="1"/>
  <c r="F7" i="3"/>
  <c r="C8" i="3"/>
  <c r="D8" i="3" s="1"/>
  <c r="C9" i="3"/>
  <c r="D9" i="3" s="1"/>
  <c r="C10" i="3"/>
  <c r="D10" i="3" s="1"/>
  <c r="C11" i="3"/>
  <c r="D11" i="3" s="1"/>
  <c r="C12" i="3"/>
  <c r="D12" i="3" s="1"/>
  <c r="F12" i="3"/>
  <c r="C13" i="3"/>
  <c r="D13" i="3" s="1"/>
  <c r="C14" i="3"/>
  <c r="D14" i="3" s="1"/>
  <c r="E14" i="3"/>
  <c r="F14" i="3"/>
  <c r="C15" i="3"/>
  <c r="D15" i="3" s="1"/>
  <c r="F15" i="3"/>
  <c r="C16" i="3"/>
  <c r="D16" i="3" s="1"/>
  <c r="C17" i="3"/>
  <c r="D17" i="3" s="1"/>
  <c r="C18" i="3"/>
  <c r="D18" i="3" s="1"/>
  <c r="C19" i="3"/>
  <c r="D19" i="3" s="1"/>
  <c r="C20" i="3"/>
  <c r="D20" i="3" s="1"/>
  <c r="F20" i="3"/>
  <c r="C21" i="3"/>
  <c r="D21" i="3" s="1"/>
  <c r="C22" i="3"/>
  <c r="D22" i="3"/>
  <c r="E22" i="3"/>
  <c r="F22" i="3"/>
  <c r="C23" i="3"/>
  <c r="D23" i="3" s="1"/>
  <c r="E23" i="3"/>
  <c r="F23" i="3"/>
  <c r="C24" i="3"/>
  <c r="D24" i="3" s="1"/>
  <c r="C25" i="3"/>
  <c r="D25" i="3" s="1"/>
  <c r="C26" i="3"/>
  <c r="D26" i="3" s="1"/>
  <c r="C27" i="3"/>
  <c r="D27" i="3" s="1"/>
  <c r="C28" i="3"/>
  <c r="D28" i="3" s="1"/>
  <c r="F28" i="3"/>
  <c r="C29" i="3"/>
  <c r="D29" i="3" s="1"/>
  <c r="C30" i="3"/>
  <c r="D30" i="3"/>
  <c r="E30" i="3"/>
  <c r="F30" i="3"/>
  <c r="C31" i="3"/>
  <c r="D31" i="3" s="1"/>
  <c r="E31" i="3"/>
  <c r="F31" i="3"/>
  <c r="C32" i="3"/>
  <c r="D32" i="3" s="1"/>
  <c r="C33" i="3"/>
  <c r="D33" i="3" s="1"/>
  <c r="C34" i="3"/>
  <c r="D34" i="3" s="1"/>
  <c r="C35" i="3"/>
  <c r="D35" i="3" s="1"/>
  <c r="C36" i="3"/>
  <c r="D36" i="3" s="1"/>
  <c r="F36" i="3"/>
  <c r="C37" i="3"/>
  <c r="D37" i="3" s="1"/>
  <c r="C38" i="3"/>
  <c r="D38" i="3"/>
  <c r="E38" i="3"/>
  <c r="F38" i="3"/>
  <c r="C39" i="3"/>
  <c r="D39" i="3" s="1"/>
  <c r="E39" i="3"/>
  <c r="F39" i="3"/>
  <c r="C40" i="3"/>
  <c r="D40" i="3" s="1"/>
  <c r="C41" i="3"/>
  <c r="D41" i="3" s="1"/>
  <c r="C42" i="3"/>
  <c r="D42" i="3" s="1"/>
  <c r="C43" i="3"/>
  <c r="D43" i="3" s="1"/>
  <c r="C44" i="3"/>
  <c r="D44" i="3" s="1"/>
  <c r="F44" i="3"/>
  <c r="C45" i="3"/>
  <c r="D45" i="3" s="1"/>
  <c r="C4" i="3"/>
  <c r="D4" i="3" s="1"/>
  <c r="O47" i="3"/>
  <c r="Q4" i="3"/>
  <c r="L4" i="3"/>
  <c r="O4" i="3" s="1"/>
  <c r="F42" i="3" l="1"/>
  <c r="F34" i="3"/>
  <c r="F26" i="3"/>
  <c r="F18" i="3"/>
  <c r="E15" i="3"/>
  <c r="F10" i="3"/>
  <c r="E7" i="3"/>
  <c r="M43" i="3"/>
  <c r="M42" i="3"/>
  <c r="N40" i="3"/>
  <c r="N35" i="3"/>
  <c r="M30" i="3"/>
  <c r="N28" i="3"/>
  <c r="N19" i="3"/>
  <c r="O17" i="3"/>
  <c r="N15" i="3"/>
  <c r="O13" i="3"/>
  <c r="O12" i="3"/>
  <c r="O5" i="3"/>
  <c r="F43" i="3"/>
  <c r="E42" i="3"/>
  <c r="F40" i="3"/>
  <c r="F35" i="3"/>
  <c r="E34" i="3"/>
  <c r="F32" i="3"/>
  <c r="F27" i="3"/>
  <c r="E26" i="3"/>
  <c r="F24" i="3"/>
  <c r="F19" i="3"/>
  <c r="E18" i="3"/>
  <c r="F16" i="3"/>
  <c r="F11" i="3"/>
  <c r="E10" i="3"/>
  <c r="F8" i="3"/>
  <c r="M34" i="3"/>
  <c r="O32" i="3"/>
  <c r="N27" i="3"/>
  <c r="O24" i="3"/>
  <c r="N12" i="3"/>
  <c r="E43" i="3"/>
  <c r="E35" i="3"/>
  <c r="E27" i="3"/>
  <c r="E19" i="3"/>
  <c r="E11" i="3"/>
  <c r="R32" i="3"/>
  <c r="N32" i="3"/>
  <c r="M27" i="3"/>
  <c r="M26" i="3"/>
  <c r="N24" i="3"/>
  <c r="O9" i="3"/>
  <c r="O8" i="3"/>
  <c r="O37" i="3"/>
  <c r="O25" i="3"/>
  <c r="M4" i="3"/>
  <c r="O42" i="3"/>
  <c r="N41" i="3"/>
  <c r="O38" i="3"/>
  <c r="N37" i="3"/>
  <c r="O34" i="3"/>
  <c r="N33" i="3"/>
  <c r="O30" i="3"/>
  <c r="N29" i="3"/>
  <c r="O26" i="3"/>
  <c r="N25" i="3"/>
  <c r="O22" i="3"/>
  <c r="N21" i="3"/>
  <c r="O18" i="3"/>
  <c r="N17" i="3"/>
  <c r="O14" i="3"/>
  <c r="R13" i="3"/>
  <c r="N13" i="3"/>
  <c r="O10" i="3"/>
  <c r="N9" i="3"/>
  <c r="O6" i="3"/>
  <c r="N5" i="3"/>
  <c r="O41" i="3"/>
  <c r="O33" i="3"/>
  <c r="O29" i="3"/>
  <c r="O21" i="3"/>
  <c r="N18" i="3"/>
  <c r="N14" i="3"/>
  <c r="N10" i="3"/>
  <c r="N6" i="3"/>
  <c r="N4" i="3"/>
  <c r="E4" i="3"/>
  <c r="F45" i="3"/>
  <c r="E44" i="3"/>
  <c r="F41" i="3"/>
  <c r="E40" i="3"/>
  <c r="F37" i="3"/>
  <c r="E36" i="3"/>
  <c r="F33" i="3"/>
  <c r="E32" i="3"/>
  <c r="F29" i="3"/>
  <c r="E28" i="3"/>
  <c r="F25" i="3"/>
  <c r="E24" i="3"/>
  <c r="F21" i="3"/>
  <c r="E20" i="3"/>
  <c r="F17" i="3"/>
  <c r="E16" i="3"/>
  <c r="F13" i="3"/>
  <c r="E12" i="3"/>
  <c r="F9" i="3"/>
  <c r="E8" i="3"/>
  <c r="F5" i="3"/>
  <c r="F4" i="3"/>
  <c r="E45" i="3"/>
  <c r="E41" i="3"/>
  <c r="E37" i="3"/>
  <c r="E33" i="3"/>
  <c r="E29" i="3"/>
  <c r="E25" i="3"/>
  <c r="E21" i="3"/>
  <c r="E17" i="3"/>
  <c r="E13" i="3"/>
  <c r="E9" i="3"/>
  <c r="E5" i="3"/>
  <c r="O47" i="2"/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" i="2"/>
  <c r="L5" i="2" l="1"/>
  <c r="N5" i="2" s="1"/>
  <c r="L6" i="2"/>
  <c r="M6" i="2"/>
  <c r="L7" i="2"/>
  <c r="M7" i="2" s="1"/>
  <c r="L8" i="2"/>
  <c r="L9" i="2"/>
  <c r="N9" i="2" s="1"/>
  <c r="L10" i="2"/>
  <c r="L11" i="2"/>
  <c r="M11" i="2" s="1"/>
  <c r="L12" i="2"/>
  <c r="R12" i="2"/>
  <c r="L13" i="2"/>
  <c r="N13" i="2" s="1"/>
  <c r="L14" i="2"/>
  <c r="M14" i="2" s="1"/>
  <c r="L15" i="2"/>
  <c r="M15" i="2" s="1"/>
  <c r="L16" i="2"/>
  <c r="R16" i="2" s="1"/>
  <c r="L17" i="2"/>
  <c r="L18" i="2"/>
  <c r="M18" i="2" s="1"/>
  <c r="L19" i="2"/>
  <c r="L20" i="2"/>
  <c r="R20" i="2" s="1"/>
  <c r="L21" i="2"/>
  <c r="N21" i="2" s="1"/>
  <c r="L22" i="2"/>
  <c r="M22" i="2"/>
  <c r="L23" i="2"/>
  <c r="M23" i="2" s="1"/>
  <c r="L24" i="2"/>
  <c r="L25" i="2"/>
  <c r="N25" i="2" s="1"/>
  <c r="L26" i="2"/>
  <c r="L27" i="2"/>
  <c r="M27" i="2" s="1"/>
  <c r="L28" i="2"/>
  <c r="R28" i="2" s="1"/>
  <c r="L29" i="2"/>
  <c r="N29" i="2" s="1"/>
  <c r="L30" i="2"/>
  <c r="M30" i="2" s="1"/>
  <c r="L31" i="2"/>
  <c r="M31" i="2"/>
  <c r="L32" i="2"/>
  <c r="R32" i="2" s="1"/>
  <c r="L33" i="2"/>
  <c r="L34" i="2"/>
  <c r="M34" i="2" s="1"/>
  <c r="L35" i="2"/>
  <c r="R35" i="2" s="1"/>
  <c r="L36" i="2"/>
  <c r="R36" i="2"/>
  <c r="L37" i="2"/>
  <c r="N37" i="2" s="1"/>
  <c r="L38" i="2"/>
  <c r="M38" i="2" s="1"/>
  <c r="L39" i="2"/>
  <c r="R39" i="2" s="1"/>
  <c r="L40" i="2"/>
  <c r="L41" i="2"/>
  <c r="N41" i="2" s="1"/>
  <c r="L42" i="2"/>
  <c r="L43" i="2"/>
  <c r="M43" i="2" s="1"/>
  <c r="L44" i="2"/>
  <c r="R44" i="2"/>
  <c r="C5" i="2"/>
  <c r="E5" i="2" s="1"/>
  <c r="C6" i="2"/>
  <c r="D6" i="2" s="1"/>
  <c r="C7" i="2"/>
  <c r="I7" i="2"/>
  <c r="C8" i="2"/>
  <c r="I8" i="2"/>
  <c r="C9" i="2"/>
  <c r="F9" i="2" s="1"/>
  <c r="E9" i="2"/>
  <c r="C10" i="2"/>
  <c r="C11" i="2"/>
  <c r="D11" i="2" s="1"/>
  <c r="C12" i="2"/>
  <c r="I12" i="2" s="1"/>
  <c r="C13" i="2"/>
  <c r="C14" i="2"/>
  <c r="I14" i="2"/>
  <c r="C15" i="2"/>
  <c r="D15" i="2" s="1"/>
  <c r="F15" i="2"/>
  <c r="I15" i="2"/>
  <c r="C16" i="2"/>
  <c r="C17" i="2"/>
  <c r="C18" i="2"/>
  <c r="D18" i="2" s="1"/>
  <c r="I18" i="2"/>
  <c r="C19" i="2"/>
  <c r="D19" i="2" s="1"/>
  <c r="F19" i="2"/>
  <c r="I19" i="2"/>
  <c r="C20" i="2"/>
  <c r="C21" i="2"/>
  <c r="C22" i="2"/>
  <c r="C23" i="2"/>
  <c r="D23" i="2" s="1"/>
  <c r="C24" i="2"/>
  <c r="C25" i="2"/>
  <c r="F25" i="2" s="1"/>
  <c r="C26" i="2"/>
  <c r="C27" i="2"/>
  <c r="D27" i="2" s="1"/>
  <c r="C28" i="2"/>
  <c r="C29" i="2"/>
  <c r="C30" i="2"/>
  <c r="I30" i="2" s="1"/>
  <c r="C31" i="2"/>
  <c r="E31" i="2"/>
  <c r="C32" i="2"/>
  <c r="D32" i="2" s="1"/>
  <c r="C33" i="2"/>
  <c r="C34" i="2"/>
  <c r="C35" i="2"/>
  <c r="C36" i="2"/>
  <c r="D36" i="2" s="1"/>
  <c r="C37" i="2"/>
  <c r="E37" i="2" s="1"/>
  <c r="C38" i="2"/>
  <c r="C39" i="2"/>
  <c r="C40" i="2"/>
  <c r="D40" i="2" s="1"/>
  <c r="C41" i="2"/>
  <c r="E41" i="2" s="1"/>
  <c r="F41" i="2"/>
  <c r="C42" i="2"/>
  <c r="D42" i="2" s="1"/>
  <c r="C43" i="2"/>
  <c r="C44" i="2"/>
  <c r="I44" i="2" s="1"/>
  <c r="C45" i="2"/>
  <c r="L4" i="2"/>
  <c r="R4" i="2" s="1"/>
  <c r="C4" i="2"/>
  <c r="M39" i="2" l="1"/>
  <c r="D37" i="2"/>
  <c r="I23" i="2"/>
  <c r="E19" i="2"/>
  <c r="R23" i="2"/>
  <c r="F23" i="2"/>
  <c r="R11" i="2"/>
  <c r="I37" i="2"/>
  <c r="I27" i="2"/>
  <c r="R7" i="2"/>
  <c r="D45" i="2"/>
  <c r="H45" i="2"/>
  <c r="G45" i="2"/>
  <c r="F33" i="2"/>
  <c r="H33" i="2"/>
  <c r="G33" i="2"/>
  <c r="H29" i="2"/>
  <c r="G29" i="2"/>
  <c r="E26" i="2"/>
  <c r="H26" i="2"/>
  <c r="G26" i="2"/>
  <c r="H16" i="2"/>
  <c r="G16" i="2"/>
  <c r="E14" i="2"/>
  <c r="H14" i="2"/>
  <c r="G14" i="2"/>
  <c r="I11" i="2"/>
  <c r="E10" i="2"/>
  <c r="H10" i="2"/>
  <c r="G10" i="2"/>
  <c r="E7" i="2"/>
  <c r="H7" i="2"/>
  <c r="G7" i="2"/>
  <c r="R43" i="2"/>
  <c r="N42" i="2"/>
  <c r="O42" i="2"/>
  <c r="N40" i="2"/>
  <c r="O40" i="2"/>
  <c r="N35" i="2"/>
  <c r="O35" i="2"/>
  <c r="M33" i="2"/>
  <c r="O33" i="2"/>
  <c r="R27" i="2"/>
  <c r="N26" i="2"/>
  <c r="O26" i="2"/>
  <c r="N24" i="2"/>
  <c r="O24" i="2"/>
  <c r="N19" i="2"/>
  <c r="O19" i="2"/>
  <c r="M17" i="2"/>
  <c r="O17" i="2"/>
  <c r="N10" i="2"/>
  <c r="O10" i="2"/>
  <c r="N8" i="2"/>
  <c r="O8" i="2"/>
  <c r="H34" i="2"/>
  <c r="G34" i="2"/>
  <c r="H24" i="2"/>
  <c r="G24" i="2"/>
  <c r="E22" i="2"/>
  <c r="H22" i="2"/>
  <c r="G22" i="2"/>
  <c r="E40" i="2"/>
  <c r="H40" i="2"/>
  <c r="G40" i="2"/>
  <c r="E36" i="2"/>
  <c r="H36" i="2"/>
  <c r="G36" i="2"/>
  <c r="I33" i="2"/>
  <c r="D31" i="2"/>
  <c r="H31" i="2"/>
  <c r="G31" i="2"/>
  <c r="H28" i="2"/>
  <c r="G28" i="2"/>
  <c r="F27" i="2"/>
  <c r="H27" i="2"/>
  <c r="G27" i="2"/>
  <c r="H23" i="2"/>
  <c r="G23" i="2"/>
  <c r="H21" i="2"/>
  <c r="G21" i="2"/>
  <c r="H15" i="2"/>
  <c r="G15" i="2"/>
  <c r="H13" i="2"/>
  <c r="G13" i="2"/>
  <c r="E8" i="2"/>
  <c r="H8" i="2"/>
  <c r="G8" i="2"/>
  <c r="D5" i="2"/>
  <c r="H5" i="2"/>
  <c r="G5" i="2"/>
  <c r="N38" i="2"/>
  <c r="O38" i="2"/>
  <c r="N36" i="2"/>
  <c r="O36" i="2"/>
  <c r="N31" i="2"/>
  <c r="O31" i="2"/>
  <c r="M29" i="2"/>
  <c r="O29" i="2"/>
  <c r="N22" i="2"/>
  <c r="O22" i="2"/>
  <c r="N20" i="2"/>
  <c r="O20" i="2"/>
  <c r="N15" i="2"/>
  <c r="O15" i="2"/>
  <c r="M13" i="2"/>
  <c r="O13" i="2"/>
  <c r="N6" i="2"/>
  <c r="O6" i="2"/>
  <c r="M4" i="2"/>
  <c r="O4" i="2"/>
  <c r="F45" i="2"/>
  <c r="H39" i="2"/>
  <c r="G39" i="2"/>
  <c r="E33" i="2"/>
  <c r="I26" i="2"/>
  <c r="H20" i="2"/>
  <c r="G20" i="2"/>
  <c r="E11" i="2"/>
  <c r="H11" i="2"/>
  <c r="G11" i="2"/>
  <c r="E6" i="2"/>
  <c r="H6" i="2"/>
  <c r="G6" i="2"/>
  <c r="N43" i="2"/>
  <c r="O43" i="2"/>
  <c r="M41" i="2"/>
  <c r="O41" i="2"/>
  <c r="N34" i="2"/>
  <c r="O34" i="2"/>
  <c r="N32" i="2"/>
  <c r="O32" i="2"/>
  <c r="N27" i="2"/>
  <c r="O27" i="2"/>
  <c r="M25" i="2"/>
  <c r="O25" i="2"/>
  <c r="R19" i="2"/>
  <c r="N18" i="2"/>
  <c r="O18" i="2"/>
  <c r="N16" i="2"/>
  <c r="O16" i="2"/>
  <c r="N11" i="2"/>
  <c r="O11" i="2"/>
  <c r="M9" i="2"/>
  <c r="O9" i="2"/>
  <c r="H43" i="2"/>
  <c r="G43" i="2"/>
  <c r="E44" i="2"/>
  <c r="H44" i="2"/>
  <c r="G44" i="2"/>
  <c r="H42" i="2"/>
  <c r="G42" i="2"/>
  <c r="D41" i="2"/>
  <c r="H41" i="2"/>
  <c r="G41" i="2"/>
  <c r="H35" i="2"/>
  <c r="G35" i="2"/>
  <c r="H32" i="2"/>
  <c r="G32" i="2"/>
  <c r="H25" i="2"/>
  <c r="G25" i="2"/>
  <c r="I22" i="2"/>
  <c r="E18" i="2"/>
  <c r="H18" i="2"/>
  <c r="G18" i="2"/>
  <c r="F4" i="2"/>
  <c r="G4" i="2"/>
  <c r="H4" i="2"/>
  <c r="E45" i="2"/>
  <c r="D43" i="2"/>
  <c r="I41" i="2"/>
  <c r="I40" i="2"/>
  <c r="G38" i="2"/>
  <c r="H38" i="2"/>
  <c r="F37" i="2"/>
  <c r="H37" i="2"/>
  <c r="G37" i="2"/>
  <c r="I34" i="2"/>
  <c r="D33" i="2"/>
  <c r="F31" i="2"/>
  <c r="E30" i="2"/>
  <c r="H30" i="2"/>
  <c r="G30" i="2"/>
  <c r="E27" i="2"/>
  <c r="D26" i="2"/>
  <c r="I24" i="2"/>
  <c r="E23" i="2"/>
  <c r="D22" i="2"/>
  <c r="H19" i="2"/>
  <c r="G19" i="2"/>
  <c r="H17" i="2"/>
  <c r="G17" i="2"/>
  <c r="E15" i="2"/>
  <c r="D14" i="2"/>
  <c r="E12" i="2"/>
  <c r="H12" i="2"/>
  <c r="G12" i="2"/>
  <c r="D10" i="2"/>
  <c r="D9" i="2"/>
  <c r="H9" i="2"/>
  <c r="G9" i="2"/>
  <c r="D7" i="2"/>
  <c r="F5" i="2"/>
  <c r="N44" i="2"/>
  <c r="O44" i="2"/>
  <c r="M42" i="2"/>
  <c r="R40" i="2"/>
  <c r="N39" i="2"/>
  <c r="O39" i="2"/>
  <c r="M37" i="2"/>
  <c r="O37" i="2"/>
  <c r="M35" i="2"/>
  <c r="N33" i="2"/>
  <c r="R31" i="2"/>
  <c r="N30" i="2"/>
  <c r="O30" i="2"/>
  <c r="N28" i="2"/>
  <c r="O28" i="2"/>
  <c r="M26" i="2"/>
  <c r="R24" i="2"/>
  <c r="N23" i="2"/>
  <c r="O23" i="2"/>
  <c r="M21" i="2"/>
  <c r="O21" i="2"/>
  <c r="M19" i="2"/>
  <c r="N17" i="2"/>
  <c r="R15" i="2"/>
  <c r="N14" i="2"/>
  <c r="O14" i="2"/>
  <c r="N12" i="2"/>
  <c r="O12" i="2"/>
  <c r="M10" i="2"/>
  <c r="R8" i="2"/>
  <c r="N7" i="2"/>
  <c r="O7" i="2"/>
  <c r="M5" i="2"/>
  <c r="O5" i="2"/>
  <c r="E39" i="2"/>
  <c r="F39" i="2"/>
  <c r="D35" i="2"/>
  <c r="I35" i="2"/>
  <c r="E35" i="2"/>
  <c r="E29" i="2"/>
  <c r="F29" i="2"/>
  <c r="E20" i="2"/>
  <c r="D20" i="2"/>
  <c r="I20" i="2"/>
  <c r="D17" i="2"/>
  <c r="I17" i="2"/>
  <c r="F17" i="2"/>
  <c r="E17" i="2"/>
  <c r="E43" i="2"/>
  <c r="F43" i="2"/>
  <c r="I39" i="2"/>
  <c r="E38" i="2"/>
  <c r="D38" i="2"/>
  <c r="I38" i="2"/>
  <c r="E32" i="2"/>
  <c r="I32" i="2"/>
  <c r="I29" i="2"/>
  <c r="E28" i="2"/>
  <c r="D28" i="2"/>
  <c r="I28" i="2"/>
  <c r="D25" i="2"/>
  <c r="I25" i="2"/>
  <c r="E25" i="2"/>
  <c r="E16" i="2"/>
  <c r="D16" i="2"/>
  <c r="I16" i="2"/>
  <c r="D13" i="2"/>
  <c r="I13" i="2"/>
  <c r="E13" i="2"/>
  <c r="F13" i="2"/>
  <c r="I43" i="2"/>
  <c r="E34" i="2"/>
  <c r="D34" i="2"/>
  <c r="E42" i="2"/>
  <c r="I42" i="2"/>
  <c r="D39" i="2"/>
  <c r="F35" i="2"/>
  <c r="D29" i="2"/>
  <c r="E24" i="2"/>
  <c r="D24" i="2"/>
  <c r="D21" i="2"/>
  <c r="I21" i="2"/>
  <c r="F21" i="2"/>
  <c r="E21" i="2"/>
  <c r="I45" i="2"/>
  <c r="D44" i="2"/>
  <c r="I31" i="2"/>
  <c r="D30" i="2"/>
  <c r="D12" i="2"/>
  <c r="F11" i="2"/>
  <c r="I10" i="2"/>
  <c r="I9" i="2"/>
  <c r="D8" i="2"/>
  <c r="F7" i="2"/>
  <c r="I6" i="2"/>
  <c r="I5" i="2"/>
  <c r="M44" i="2"/>
  <c r="R42" i="2"/>
  <c r="R41" i="2"/>
  <c r="M40" i="2"/>
  <c r="R38" i="2"/>
  <c r="R37" i="2"/>
  <c r="M36" i="2"/>
  <c r="R34" i="2"/>
  <c r="R33" i="2"/>
  <c r="M32" i="2"/>
  <c r="R30" i="2"/>
  <c r="R29" i="2"/>
  <c r="M28" i="2"/>
  <c r="R26" i="2"/>
  <c r="R25" i="2"/>
  <c r="M24" i="2"/>
  <c r="R22" i="2"/>
  <c r="R21" i="2"/>
  <c r="M20" i="2"/>
  <c r="R18" i="2"/>
  <c r="R17" i="2"/>
  <c r="M16" i="2"/>
  <c r="R14" i="2"/>
  <c r="R13" i="2"/>
  <c r="M12" i="2"/>
  <c r="R10" i="2"/>
  <c r="R9" i="2"/>
  <c r="M8" i="2"/>
  <c r="R6" i="2"/>
  <c r="R5" i="2"/>
  <c r="N4" i="2"/>
  <c r="I3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F6" i="2"/>
  <c r="D4" i="2"/>
  <c r="I4" i="2"/>
  <c r="E4" i="2"/>
  <c r="N45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" i="1"/>
</calcChain>
</file>

<file path=xl/sharedStrings.xml><?xml version="1.0" encoding="utf-8"?>
<sst xmlns="http://schemas.openxmlformats.org/spreadsheetml/2006/main" count="188" uniqueCount="44">
  <si>
    <t>Bruttolønn pr. år</t>
  </si>
  <si>
    <t>Brutto per dag</t>
  </si>
  <si>
    <t>Bruttolønn u/OU</t>
  </si>
  <si>
    <t>Lønns-trinn</t>
  </si>
  <si>
    <t>Bruttolønn pr.mnd</t>
  </si>
  <si>
    <t>1. mai 2017</t>
  </si>
  <si>
    <t>LØNNSTABELL LO STAT, UNIO OG YS STAT</t>
  </si>
  <si>
    <t>1 G =</t>
  </si>
  <si>
    <t>6 G =</t>
  </si>
  <si>
    <r>
      <t xml:space="preserve">Pensjonsinnskudd er 2 pst av bruttolønn opp til 12*folketrygdens grunnbeløp. For høyere bruttolønn beregnes 2 pst pensjonsinnskudd av 12*folketrygdens grunnbeløp.                
Nettolønn er bruttolønn etter fratrekk for OU-midler og pensjonsinnskudd.            
</t>
    </r>
    <r>
      <rPr>
        <b/>
        <i/>
        <sz val="11"/>
        <color rgb="FFFF0000"/>
        <rFont val="Calibri"/>
        <family val="2"/>
        <scheme val="minor"/>
      </rPr>
      <t>Overtidsgodtgjørelse beregnes ut fra bruttolønn som deles på 1850 og multipliseres med 1,5 (50%) og 2 (100%)</t>
    </r>
    <r>
      <rPr>
        <sz val="11"/>
        <color theme="1"/>
        <rFont val="Calibri"/>
        <family val="2"/>
        <scheme val="minor"/>
      </rPr>
      <t>.                                     
Nattidskompensasjon beregnes ut i fra bruttolønn som deles på 1850 og multipliseres med 0,45 (45%)</t>
    </r>
  </si>
  <si>
    <t>Timelønn     35,5 time    pr uke           1850 timer</t>
  </si>
  <si>
    <t>Timelønn     37,5 time    pr uke           1950 timer</t>
  </si>
  <si>
    <t>Kortvarige permisjoner 260 dager</t>
  </si>
  <si>
    <t xml:space="preserve">Nettolønn er bruttolønn etter fratrekk for OU-midler og pensjonsinnskudd.    </t>
  </si>
  <si>
    <t>Nattidskompensasjon beregnes ut i fra bruttolønn som deles på 1850 og multipliseres med 0,45 (45%)</t>
  </si>
  <si>
    <t>Overtidsgodtgjørelse beregnes ut fra bruttolønn som deles på 1850 og multipliseres med 1,5 (50%) og 2 (100%)</t>
  </si>
  <si>
    <t xml:space="preserve">Pensjonsinnskudd er 2% av bruttolønn opp til 12G. For høyere bruttolønn beregnes 2% pensjonsinnskudd av 12G.  </t>
  </si>
  <si>
    <t>Bruttolønn per dag</t>
  </si>
  <si>
    <t>OT 50%</t>
  </si>
  <si>
    <t>OT 100%</t>
  </si>
  <si>
    <t>1. mai 2018</t>
  </si>
  <si>
    <t>1. mai 2019</t>
  </si>
  <si>
    <t>NB!!</t>
  </si>
  <si>
    <t>1. oktober 2020</t>
  </si>
  <si>
    <t>1. mai 2021</t>
  </si>
  <si>
    <t>Kolonne1</t>
  </si>
  <si>
    <t>Kolonne2</t>
  </si>
  <si>
    <t>Kolonne3</t>
  </si>
  <si>
    <t>Kolonne4</t>
  </si>
  <si>
    <t>Kolonne5</t>
  </si>
  <si>
    <t>Kolonne6</t>
  </si>
  <si>
    <t>Kolonne7</t>
  </si>
  <si>
    <t>Kolonne8</t>
  </si>
  <si>
    <t>Kolonne9</t>
  </si>
  <si>
    <t>Kolonne10</t>
  </si>
  <si>
    <t>Kolonne11</t>
  </si>
  <si>
    <t>Kolonne12</t>
  </si>
  <si>
    <t>Kolonne13</t>
  </si>
  <si>
    <t>Kolonne14</t>
  </si>
  <si>
    <t>Kolonne15</t>
  </si>
  <si>
    <t>Kolonne16</t>
  </si>
  <si>
    <t>Kolonne17</t>
  </si>
  <si>
    <t>Kolonne18</t>
  </si>
  <si>
    <t>1.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</si>
</sst>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_ ;\-#,##0\ 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8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0.5"/>
      <name val="Calibri"/>
      <family val="2"/>
      <scheme val="minor"/>
    </font>
    <font>
      <b/>
      <i/>
      <sz val="10.5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4" tint="0.3999755851924192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8"/>
      <color theme="5"/>
      <name val="Calibri"/>
      <family val="2"/>
      <scheme val="minor"/>
    </font>
    <font>
      <b/>
      <i/>
      <sz val="18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686B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3" fontId="1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4" fontId="3" fillId="0" borderId="0" xfId="0" applyNumberFormat="1" applyFont="1" applyBorder="1" applyAlignment="1">
      <alignment horizontal="center" vertical="center"/>
    </xf>
    <xf numFmtId="2" fontId="5" fillId="0" borderId="0" xfId="1" applyNumberFormat="1" applyFont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2" fontId="9" fillId="0" borderId="1" xfId="1" applyNumberFormat="1" applyFont="1" applyBorder="1" applyAlignment="1">
      <alignment horizontal="center"/>
    </xf>
    <xf numFmtId="2" fontId="9" fillId="3" borderId="1" xfId="1" applyNumberFormat="1" applyFont="1" applyFill="1" applyBorder="1" applyAlignment="1">
      <alignment horizontal="center"/>
    </xf>
    <xf numFmtId="2" fontId="9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4" fontId="0" fillId="0" borderId="1" xfId="0" applyNumberFormat="1" applyFill="1" applyBorder="1" applyAlignment="1">
      <alignment horizontal="center"/>
    </xf>
    <xf numFmtId="2" fontId="9" fillId="0" borderId="1" xfId="1" applyNumberFormat="1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3" fontId="11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/>
    <xf numFmtId="0" fontId="12" fillId="4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/>
    <xf numFmtId="0" fontId="14" fillId="0" borderId="0" xfId="0" applyFont="1" applyBorder="1" applyAlignment="1">
      <alignment horizontal="left"/>
    </xf>
    <xf numFmtId="0" fontId="14" fillId="4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/>
    </xf>
    <xf numFmtId="3" fontId="14" fillId="3" borderId="1" xfId="0" applyNumberFormat="1" applyFont="1" applyFill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7" fillId="0" borderId="0" xfId="0" applyFont="1"/>
    <xf numFmtId="0" fontId="12" fillId="0" borderId="0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right"/>
    </xf>
    <xf numFmtId="0" fontId="14" fillId="0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0" fillId="0" borderId="1" xfId="0" applyNumberFormat="1" applyFill="1" applyBorder="1"/>
    <xf numFmtId="3" fontId="0" fillId="0" borderId="1" xfId="0" applyNumberFormat="1" applyBorder="1"/>
    <xf numFmtId="0" fontId="13" fillId="0" borderId="0" xfId="0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/>
    </xf>
    <xf numFmtId="3" fontId="0" fillId="5" borderId="1" xfId="0" applyNumberFormat="1" applyFill="1" applyBorder="1"/>
    <xf numFmtId="3" fontId="0" fillId="5" borderId="1" xfId="0" applyNumberFormat="1" applyFont="1" applyFill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 vertical="center"/>
    </xf>
    <xf numFmtId="2" fontId="9" fillId="5" borderId="1" xfId="1" applyNumberFormat="1" applyFont="1" applyFill="1" applyBorder="1" applyAlignment="1">
      <alignment horizontal="center"/>
    </xf>
    <xf numFmtId="2" fontId="5" fillId="5" borderId="1" xfId="1" applyNumberFormat="1" applyFont="1" applyFill="1" applyBorder="1" applyAlignment="1">
      <alignment horizontal="center"/>
    </xf>
    <xf numFmtId="3" fontId="14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4" fillId="6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64" fontId="5" fillId="6" borderId="1" xfId="0" applyNumberFormat="1" applyFont="1" applyFill="1" applyBorder="1" applyAlignment="1">
      <alignment horizontal="center" wrapText="1"/>
    </xf>
    <xf numFmtId="165" fontId="0" fillId="0" borderId="1" xfId="0" applyNumberFormat="1" applyBorder="1"/>
    <xf numFmtId="164" fontId="5" fillId="0" borderId="1" xfId="1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165" fontId="0" fillId="6" borderId="1" xfId="0" applyNumberFormat="1" applyFill="1" applyBorder="1"/>
    <xf numFmtId="3" fontId="0" fillId="6" borderId="1" xfId="0" applyNumberForma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 vertical="center"/>
    </xf>
    <xf numFmtId="2" fontId="9" fillId="6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3" fontId="14" fillId="6" borderId="1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/>
    </xf>
    <xf numFmtId="3" fontId="1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165" fontId="0" fillId="0" borderId="0" xfId="0" applyNumberFormat="1"/>
    <xf numFmtId="3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164" fontId="5" fillId="0" borderId="0" xfId="1" applyNumberFormat="1" applyFont="1" applyBorder="1" applyAlignment="1">
      <alignment horizontal="center"/>
    </xf>
    <xf numFmtId="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top" wrapText="1"/>
    </xf>
    <xf numFmtId="164" fontId="19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164" fontId="19" fillId="0" borderId="0" xfId="0" applyNumberFormat="1" applyFont="1"/>
    <xf numFmtId="0" fontId="23" fillId="0" borderId="0" xfId="0" applyFont="1" applyAlignment="1">
      <alignment horizontal="right"/>
    </xf>
    <xf numFmtId="0" fontId="25" fillId="0" borderId="0" xfId="0" applyFont="1"/>
    <xf numFmtId="0" fontId="21" fillId="7" borderId="1" xfId="0" applyFont="1" applyFill="1" applyBorder="1" applyAlignment="1">
      <alignment horizontal="center" wrapText="1"/>
    </xf>
    <xf numFmtId="0" fontId="26" fillId="7" borderId="1" xfId="0" applyFont="1" applyFill="1" applyBorder="1" applyAlignment="1">
      <alignment horizontal="center" wrapText="1"/>
    </xf>
    <xf numFmtId="164" fontId="27" fillId="7" borderId="1" xfId="0" applyNumberFormat="1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165" fontId="0" fillId="0" borderId="2" xfId="0" applyNumberFormat="1" applyBorder="1"/>
    <xf numFmtId="3" fontId="0" fillId="0" borderId="2" xfId="0" applyNumberForma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2" fontId="9" fillId="0" borderId="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3" fontId="28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left"/>
    </xf>
    <xf numFmtId="0" fontId="21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2" xfId="0" applyNumberForma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right"/>
    </xf>
    <xf numFmtId="49" fontId="0" fillId="0" borderId="0" xfId="0" applyNumberFormat="1" applyAlignment="1"/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0" fillId="0" borderId="0" xfId="0" applyFont="1"/>
    <xf numFmtId="0" fontId="22" fillId="0" borderId="0" xfId="0" applyFont="1" applyAlignment="1">
      <alignment horizontal="left"/>
    </xf>
    <xf numFmtId="49" fontId="23" fillId="0" borderId="0" xfId="0" applyNumberFormat="1" applyFont="1" applyAlignment="1">
      <alignment horizontal="right"/>
    </xf>
    <xf numFmtId="49" fontId="24" fillId="0" borderId="0" xfId="0" applyNumberFormat="1" applyFont="1" applyAlignment="1">
      <alignment horizontal="right"/>
    </xf>
    <xf numFmtId="0" fontId="29" fillId="0" borderId="0" xfId="0" applyFont="1" applyAlignment="1">
      <alignment horizontal="left"/>
    </xf>
    <xf numFmtId="49" fontId="30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right"/>
    </xf>
  </cellXfs>
  <cellStyles count="2">
    <cellStyle name="Komma" xfId="1" builtinId="3"/>
    <cellStyle name="Normal" xfId="0" builtinId="0"/>
  </cellStyles>
  <dxfs count="44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_ ;\-#,##0\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_ ;\-#,##0\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,##0_ ;\-#,##0\ 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_ ;\-#,##0\ 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E68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EB8CF6-FE9A-44C7-81D9-30A05669200C}" name="Tabell4" displayName="Tabell4" ref="A4:R46" totalsRowShown="0" headerRowDxfId="43" dataDxfId="41" headerRowBorderDxfId="42" tableBorderDxfId="40">
  <tableColumns count="18">
    <tableColumn id="1" xr3:uid="{ECB25219-379B-47D1-BC11-A30742864B2A}" name="Kolonne1" dataDxfId="39"/>
    <tableColumn id="2" xr3:uid="{20A4C425-B472-44CD-A430-2F4CA1DB33DD}" name="Kolonne2" dataDxfId="38"/>
    <tableColumn id="3" xr3:uid="{45EA6BC1-654B-450D-9503-D17DDB5D750C}" name="Kolonne3" dataDxfId="37">
      <calculatedColumnFormula>B5-400</calculatedColumnFormula>
    </tableColumn>
    <tableColumn id="4" xr3:uid="{45731CBB-150A-4E01-BBE5-2ED8B6761461}" name="Kolonne4" dataDxfId="36">
      <calculatedColumnFormula>C5/12</calculatedColumnFormula>
    </tableColumn>
    <tableColumn id="5" xr3:uid="{B83DE14D-AA70-4498-BD62-4135621C0B45}" name="Kolonne5" dataDxfId="35">
      <calculatedColumnFormula>C5/360</calculatedColumnFormula>
    </tableColumn>
    <tableColumn id="6" xr3:uid="{EE2A8650-0A4F-4F04-B591-B0A5020C34ED}" name="Kolonne6" dataDxfId="34">
      <calculatedColumnFormula>C5/260</calculatedColumnFormula>
    </tableColumn>
    <tableColumn id="7" xr3:uid="{AF3B5254-EB53-4D36-8201-FDB8C996270F}" name="Kolonne7" dataDxfId="33" dataCellStyle="Komma">
      <calculatedColumnFormula>(B5/1850)*1.5</calculatedColumnFormula>
    </tableColumn>
    <tableColumn id="8" xr3:uid="{A7C93051-7140-48FA-A26E-975171CAECEA}" name="Kolonne8" dataDxfId="32" dataCellStyle="Komma">
      <calculatedColumnFormula>(B5/1850)*2</calculatedColumnFormula>
    </tableColumn>
    <tableColumn id="9" xr3:uid="{DABEA4CA-B373-4D52-8FC2-7709A5035418}" name="Kolonne9" dataDxfId="31" dataCellStyle="Komma">
      <calculatedColumnFormula>C5/1950</calculatedColumnFormula>
    </tableColumn>
    <tableColumn id="10" xr3:uid="{A44FF527-BA48-4CA7-80BE-7378FBB9396B}" name="Kolonne10" dataDxfId="30"/>
    <tableColumn id="11" xr3:uid="{B5154987-AC95-43E4-A43E-8A2FBF7BA4AB}" name="Kolonne11" dataDxfId="29"/>
    <tableColumn id="12" xr3:uid="{E63BCF11-AA82-467D-84EB-053D74F4D74F}" name="Kolonne12" dataDxfId="28"/>
    <tableColumn id="13" xr3:uid="{C863F559-9E49-4AC8-940A-4FB5CCE4E211}" name="Kolonne13" dataDxfId="27"/>
    <tableColumn id="14" xr3:uid="{5A0A9E39-92C6-4369-8880-71E7309FAA02}" name="Kolonne14" dataDxfId="26"/>
    <tableColumn id="15" xr3:uid="{BC42DEEE-7AAB-4284-9F10-4840398BF965}" name="Kolonne15" dataDxfId="25"/>
    <tableColumn id="16" xr3:uid="{C41EEC80-8BF7-48A9-A26B-7A855C73C615}" name="Kolonne16" dataDxfId="24"/>
    <tableColumn id="17" xr3:uid="{54046D16-DE0F-48AA-849C-2F82251D86F6}" name="Kolonne17" dataDxfId="23"/>
    <tableColumn id="18" xr3:uid="{90F11CE5-C431-4AF5-8EBF-4E378F763A2E}" name="Kolonne18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32F004-A5E0-43F9-AE66-CC12C8EAFA4B}" name="Tabell4645" displayName="Tabell4645" ref="A4:R46" totalsRowShown="0" headerRowDxfId="21" dataDxfId="19" headerRowBorderDxfId="20" tableBorderDxfId="18">
  <tableColumns count="18">
    <tableColumn id="1" xr3:uid="{61A765CC-E8FC-4A64-8CE4-D9B5F60689E8}" name="Kolonne1" dataDxfId="17"/>
    <tableColumn id="2" xr3:uid="{916C0A6D-5212-43F6-8A74-9F743168BF9E}" name="Kolonne2" dataDxfId="16"/>
    <tableColumn id="3" xr3:uid="{71F61011-BBAA-4668-B4BB-28FCEEF8116F}" name="Kolonne3" dataDxfId="15">
      <calculatedColumnFormula>Tabell4645[[#This Row],[Kolonne2]]-400</calculatedColumnFormula>
    </tableColumn>
    <tableColumn id="4" xr3:uid="{AD74277A-300A-4806-B0CC-FFDAC2F845D3}" name="Kolonne4" dataDxfId="14">
      <calculatedColumnFormula>(B5-400)/12</calculatedColumnFormula>
    </tableColumn>
    <tableColumn id="5" xr3:uid="{EB57F29A-26D1-495A-94C0-F06324E1F1C9}" name="Kolonne5" dataDxfId="13">
      <calculatedColumnFormula>(B5-400)/360</calculatedColumnFormula>
    </tableColumn>
    <tableColumn id="6" xr3:uid="{D3D8EC18-3240-421F-B7F2-EE5701869C6B}" name="Kolonne6" dataDxfId="12">
      <calculatedColumnFormula>(B5-400)/260</calculatedColumnFormula>
    </tableColumn>
    <tableColumn id="7" xr3:uid="{892AA733-79E1-489E-A19F-B4E044450A49}" name="Kolonne7" dataDxfId="11" dataCellStyle="Komma">
      <calculatedColumnFormula>(B5/1850)*1.5</calculatedColumnFormula>
    </tableColumn>
    <tableColumn id="8" xr3:uid="{144655E1-419A-47F5-8017-FC6801B33DA2}" name="Kolonne8" dataDxfId="10" dataCellStyle="Komma">
      <calculatedColumnFormula>(B5/1850)*2</calculatedColumnFormula>
    </tableColumn>
    <tableColumn id="9" xr3:uid="{3A978589-3661-40AC-AC36-1FF8C1AE8F55}" name="Kolonne9" dataDxfId="9" dataCellStyle="Komma">
      <calculatedColumnFormula>(B5-400)/1950</calculatedColumnFormula>
    </tableColumn>
    <tableColumn id="10" xr3:uid="{23B75F9A-0E63-4E87-B6B3-B013297E1F6D}" name="Kolonne10" dataDxfId="8"/>
    <tableColumn id="11" xr3:uid="{0228E312-9BC3-48B6-BBDD-054B91EFA0F3}" name="Kolonne11" dataDxfId="7"/>
    <tableColumn id="12" xr3:uid="{E7132CF2-6669-422B-9AE4-E16B762050E1}" name="Kolonne12" dataDxfId="6">
      <calculatedColumnFormula>Tabell4645[[#This Row],[Kolonne11]]-400</calculatedColumnFormula>
    </tableColumn>
    <tableColumn id="13" xr3:uid="{4346224E-F6B0-4A25-B60A-0F081B775737}" name="Kolonne13" dataDxfId="5"/>
    <tableColumn id="14" xr3:uid="{0983A0DE-9A2D-433B-A254-78D4059E4138}" name="Kolonne14" dataDxfId="4"/>
    <tableColumn id="15" xr3:uid="{6921F8D8-250C-4D31-BC9B-78568B3E5745}" name="Kolonne15" dataDxfId="3"/>
    <tableColumn id="16" xr3:uid="{B9C9B721-A4ED-4D5B-9602-B8C56F95BCA7}" name="Kolonne16" dataDxfId="2"/>
    <tableColumn id="17" xr3:uid="{CF84B932-1908-4669-BB1C-66EF96FB0071}" name="Kolonne17" dataDxfId="1"/>
    <tableColumn id="20" xr3:uid="{194CA780-8436-4C82-9C15-A74D5737F5C5}" name="Kolonne18" dataDxfId="0" dataCellStyle="Komma">
      <calculatedColumnFormula>(K5-400)/1950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zoomScale="120" zoomScaleNormal="120" workbookViewId="0">
      <selection activeCell="O1" sqref="O1:P1"/>
    </sheetView>
  </sheetViews>
  <sheetFormatPr baseColWidth="10" defaultRowHeight="14.5" x14ac:dyDescent="0.35"/>
  <cols>
    <col min="1" max="1" width="7.7265625" style="2" customWidth="1"/>
    <col min="2" max="7" width="11.453125" style="2"/>
    <col min="8" max="8" width="11.453125" style="9"/>
    <col min="9" max="9" width="7.7265625" style="2" customWidth="1"/>
    <col min="10" max="12" width="11.453125" style="2"/>
    <col min="13" max="13" width="12.81640625" style="2" customWidth="1"/>
    <col min="14" max="15" width="11.453125" style="2"/>
    <col min="16" max="16" width="12.453125" style="9" customWidth="1"/>
  </cols>
  <sheetData>
    <row r="1" spans="1:16" s="24" customFormat="1" ht="23.5" x14ac:dyDescent="0.55000000000000004">
      <c r="A1" s="178" t="s">
        <v>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23"/>
      <c r="O1" s="174" t="s">
        <v>5</v>
      </c>
      <c r="P1" s="175"/>
    </row>
    <row r="2" spans="1:16" ht="7.5" customHeight="1" x14ac:dyDescent="0.35">
      <c r="A2" s="7"/>
      <c r="B2" s="3"/>
      <c r="C2" s="3"/>
      <c r="D2" s="3"/>
      <c r="E2" s="3"/>
      <c r="F2" s="3"/>
      <c r="G2" s="3"/>
      <c r="H2" s="12"/>
    </row>
    <row r="3" spans="1:16" ht="58" x14ac:dyDescent="0.35">
      <c r="A3" s="8" t="s">
        <v>3</v>
      </c>
      <c r="B3" s="8" t="s">
        <v>0</v>
      </c>
      <c r="C3" s="8" t="s">
        <v>2</v>
      </c>
      <c r="D3" s="8" t="s">
        <v>4</v>
      </c>
      <c r="E3" s="8" t="s">
        <v>1</v>
      </c>
      <c r="F3" s="8" t="s">
        <v>0</v>
      </c>
      <c r="G3" s="8" t="s">
        <v>10</v>
      </c>
      <c r="H3" s="10" t="s">
        <v>11</v>
      </c>
      <c r="I3" s="8" t="s">
        <v>3</v>
      </c>
      <c r="J3" s="8" t="s">
        <v>0</v>
      </c>
      <c r="K3" s="8" t="s">
        <v>2</v>
      </c>
      <c r="L3" s="8" t="s">
        <v>4</v>
      </c>
      <c r="M3" s="8" t="s">
        <v>1</v>
      </c>
      <c r="N3" s="8" t="s">
        <v>0</v>
      </c>
      <c r="O3" s="8" t="s">
        <v>10</v>
      </c>
      <c r="P3" s="10" t="s">
        <v>11</v>
      </c>
    </row>
    <row r="4" spans="1:16" x14ac:dyDescent="0.35">
      <c r="A4" s="4">
        <v>19</v>
      </c>
      <c r="B4" s="14">
        <v>291200</v>
      </c>
      <c r="C4" s="15">
        <v>290800</v>
      </c>
      <c r="D4" s="16">
        <v>24233.3</v>
      </c>
      <c r="E4" s="17">
        <v>807.8</v>
      </c>
      <c r="F4" s="14">
        <v>290800</v>
      </c>
      <c r="G4" s="18">
        <v>157.19999999999999</v>
      </c>
      <c r="H4" s="13">
        <v>149.1</v>
      </c>
      <c r="I4" s="6">
        <v>61</v>
      </c>
      <c r="J4" s="14">
        <v>527500</v>
      </c>
      <c r="K4" s="15">
        <f>SUM(J4-400)</f>
        <v>527100</v>
      </c>
      <c r="L4" s="19">
        <v>43925</v>
      </c>
      <c r="M4" s="17">
        <v>1464.2</v>
      </c>
      <c r="N4" s="14">
        <v>527100</v>
      </c>
      <c r="O4" s="20">
        <v>284.89999999999998</v>
      </c>
      <c r="P4" s="11">
        <v>270.3</v>
      </c>
    </row>
    <row r="5" spans="1:16" x14ac:dyDescent="0.35">
      <c r="A5" s="4">
        <v>20</v>
      </c>
      <c r="B5" s="14">
        <v>294700</v>
      </c>
      <c r="C5" s="15">
        <v>294300</v>
      </c>
      <c r="D5" s="21">
        <v>24525</v>
      </c>
      <c r="E5" s="17">
        <v>817.5</v>
      </c>
      <c r="F5" s="14">
        <v>294300</v>
      </c>
      <c r="G5" s="18">
        <v>159.1</v>
      </c>
      <c r="H5" s="13">
        <v>150.9</v>
      </c>
      <c r="I5" s="6">
        <v>62</v>
      </c>
      <c r="J5" s="14">
        <v>537700</v>
      </c>
      <c r="K5" s="15">
        <f t="shared" ref="K5:K44" si="0">SUM(J5-400)</f>
        <v>537300</v>
      </c>
      <c r="L5" s="20">
        <v>44775</v>
      </c>
      <c r="M5" s="17">
        <v>1492.5</v>
      </c>
      <c r="N5" s="14">
        <v>537300</v>
      </c>
      <c r="O5" s="20">
        <v>290.39999999999998</v>
      </c>
      <c r="P5" s="11">
        <v>275.5</v>
      </c>
    </row>
    <row r="6" spans="1:16" x14ac:dyDescent="0.35">
      <c r="A6" s="4">
        <v>21</v>
      </c>
      <c r="B6" s="14">
        <v>298400</v>
      </c>
      <c r="C6" s="15">
        <v>298000</v>
      </c>
      <c r="D6" s="21">
        <v>24833.3</v>
      </c>
      <c r="E6" s="17">
        <v>827.8</v>
      </c>
      <c r="F6" s="14">
        <v>298000</v>
      </c>
      <c r="G6" s="18">
        <v>161.1</v>
      </c>
      <c r="H6" s="13">
        <v>152.80000000000001</v>
      </c>
      <c r="I6" s="6">
        <v>63</v>
      </c>
      <c r="J6" s="14">
        <v>548200</v>
      </c>
      <c r="K6" s="15">
        <f t="shared" si="0"/>
        <v>547800</v>
      </c>
      <c r="L6" s="20">
        <v>45650</v>
      </c>
      <c r="M6" s="17">
        <v>1521.7</v>
      </c>
      <c r="N6" s="14">
        <v>547800</v>
      </c>
      <c r="O6" s="20">
        <v>296.10000000000002</v>
      </c>
      <c r="P6" s="11">
        <v>280.89999999999998</v>
      </c>
    </row>
    <row r="7" spans="1:16" x14ac:dyDescent="0.35">
      <c r="A7" s="4">
        <v>22</v>
      </c>
      <c r="B7" s="14">
        <v>302000</v>
      </c>
      <c r="C7" s="15">
        <v>301600</v>
      </c>
      <c r="D7" s="21">
        <v>25133.3</v>
      </c>
      <c r="E7" s="17">
        <v>837.8</v>
      </c>
      <c r="F7" s="14">
        <v>301600</v>
      </c>
      <c r="G7" s="18">
        <v>163</v>
      </c>
      <c r="H7" s="13">
        <v>154.69999999999999</v>
      </c>
      <c r="I7" s="6">
        <v>64</v>
      </c>
      <c r="J7" s="14">
        <v>558500</v>
      </c>
      <c r="K7" s="15">
        <f t="shared" si="0"/>
        <v>558100</v>
      </c>
      <c r="L7" s="20">
        <v>46508.3</v>
      </c>
      <c r="M7" s="17">
        <v>1550.3</v>
      </c>
      <c r="N7" s="14">
        <v>558100</v>
      </c>
      <c r="O7" s="20">
        <v>301.7</v>
      </c>
      <c r="P7" s="11">
        <v>286.2</v>
      </c>
    </row>
    <row r="8" spans="1:16" x14ac:dyDescent="0.35">
      <c r="A8" s="4">
        <v>23</v>
      </c>
      <c r="B8" s="14">
        <v>305800</v>
      </c>
      <c r="C8" s="15">
        <v>305400</v>
      </c>
      <c r="D8" s="21">
        <v>25450</v>
      </c>
      <c r="E8" s="17">
        <v>848.3</v>
      </c>
      <c r="F8" s="14">
        <v>305400</v>
      </c>
      <c r="G8" s="18">
        <v>165.1</v>
      </c>
      <c r="H8" s="13">
        <v>156.6</v>
      </c>
      <c r="I8" s="6">
        <v>65</v>
      </c>
      <c r="J8" s="14">
        <v>569000</v>
      </c>
      <c r="K8" s="15">
        <f t="shared" si="0"/>
        <v>568600</v>
      </c>
      <c r="L8" s="20">
        <v>47383.3</v>
      </c>
      <c r="M8" s="17">
        <v>1579.4</v>
      </c>
      <c r="N8" s="14">
        <v>568600</v>
      </c>
      <c r="O8" s="20">
        <v>307.39999999999998</v>
      </c>
      <c r="P8" s="11">
        <v>291.60000000000002</v>
      </c>
    </row>
    <row r="9" spans="1:16" x14ac:dyDescent="0.35">
      <c r="A9" s="4">
        <v>24</v>
      </c>
      <c r="B9" s="14">
        <v>309700</v>
      </c>
      <c r="C9" s="15">
        <v>309300</v>
      </c>
      <c r="D9" s="21">
        <v>25775</v>
      </c>
      <c r="E9" s="17">
        <v>859.2</v>
      </c>
      <c r="F9" s="14">
        <v>309300</v>
      </c>
      <c r="G9" s="18">
        <v>167.2</v>
      </c>
      <c r="H9" s="13">
        <v>158.6</v>
      </c>
      <c r="I9" s="6">
        <v>66</v>
      </c>
      <c r="J9" s="14">
        <v>579300</v>
      </c>
      <c r="K9" s="15">
        <f t="shared" si="0"/>
        <v>578900</v>
      </c>
      <c r="L9" s="20">
        <v>48241.7</v>
      </c>
      <c r="M9" s="17">
        <v>1608.1</v>
      </c>
      <c r="N9" s="14">
        <v>578900</v>
      </c>
      <c r="O9" s="20">
        <v>312.89999999999998</v>
      </c>
      <c r="P9" s="11">
        <v>296.89999999999998</v>
      </c>
    </row>
    <row r="10" spans="1:16" x14ac:dyDescent="0.35">
      <c r="A10" s="4">
        <v>25</v>
      </c>
      <c r="B10" s="14">
        <v>313800</v>
      </c>
      <c r="C10" s="15">
        <v>313400</v>
      </c>
      <c r="D10" s="21">
        <v>26116.7</v>
      </c>
      <c r="E10" s="17">
        <v>870.6</v>
      </c>
      <c r="F10" s="14">
        <v>313400</v>
      </c>
      <c r="G10" s="18">
        <v>169.4</v>
      </c>
      <c r="H10" s="13">
        <v>160.69999999999999</v>
      </c>
      <c r="I10" s="6">
        <v>67</v>
      </c>
      <c r="J10" s="14">
        <v>590000</v>
      </c>
      <c r="K10" s="15">
        <f t="shared" si="0"/>
        <v>589600</v>
      </c>
      <c r="L10" s="20">
        <v>49133.3</v>
      </c>
      <c r="M10" s="17">
        <v>1637.8</v>
      </c>
      <c r="N10" s="14">
        <v>589600</v>
      </c>
      <c r="O10" s="20">
        <v>318.7</v>
      </c>
      <c r="P10" s="11">
        <v>302.39999999999998</v>
      </c>
    </row>
    <row r="11" spans="1:16" x14ac:dyDescent="0.35">
      <c r="A11" s="4">
        <v>26</v>
      </c>
      <c r="B11" s="14">
        <v>317900</v>
      </c>
      <c r="C11" s="15">
        <v>317500</v>
      </c>
      <c r="D11" s="21">
        <v>26458.3</v>
      </c>
      <c r="E11" s="17">
        <v>881.9</v>
      </c>
      <c r="F11" s="14">
        <v>317500</v>
      </c>
      <c r="G11" s="18">
        <v>171.6</v>
      </c>
      <c r="H11" s="13">
        <v>162.80000000000001</v>
      </c>
      <c r="I11" s="6">
        <v>68</v>
      </c>
      <c r="J11" s="14">
        <v>600200</v>
      </c>
      <c r="K11" s="15">
        <f t="shared" si="0"/>
        <v>599800</v>
      </c>
      <c r="L11" s="20">
        <v>49983.3</v>
      </c>
      <c r="M11" s="17">
        <v>1666.1</v>
      </c>
      <c r="N11" s="14">
        <v>599800</v>
      </c>
      <c r="O11" s="20">
        <v>324.2</v>
      </c>
      <c r="P11" s="11">
        <v>307.60000000000002</v>
      </c>
    </row>
    <row r="12" spans="1:16" x14ac:dyDescent="0.35">
      <c r="A12" s="4">
        <v>27</v>
      </c>
      <c r="B12" s="14">
        <v>321800</v>
      </c>
      <c r="C12" s="15">
        <v>321400</v>
      </c>
      <c r="D12" s="21">
        <v>26783.3</v>
      </c>
      <c r="E12" s="17">
        <v>892.8</v>
      </c>
      <c r="F12" s="14">
        <v>321400</v>
      </c>
      <c r="G12" s="18">
        <v>173.7</v>
      </c>
      <c r="H12" s="13">
        <v>164.8</v>
      </c>
      <c r="I12" s="6">
        <v>69</v>
      </c>
      <c r="J12" s="14">
        <v>611700</v>
      </c>
      <c r="K12" s="15">
        <f t="shared" si="0"/>
        <v>611300</v>
      </c>
      <c r="L12" s="20">
        <v>50941.7</v>
      </c>
      <c r="M12" s="17">
        <v>1698.1</v>
      </c>
      <c r="N12" s="14">
        <v>611300</v>
      </c>
      <c r="O12" s="20">
        <v>330.4</v>
      </c>
      <c r="P12" s="11">
        <v>313.5</v>
      </c>
    </row>
    <row r="13" spans="1:16" x14ac:dyDescent="0.35">
      <c r="A13" s="4">
        <v>28</v>
      </c>
      <c r="B13" s="14">
        <v>325700</v>
      </c>
      <c r="C13" s="15">
        <v>325300</v>
      </c>
      <c r="D13" s="21">
        <v>27108.3</v>
      </c>
      <c r="E13" s="17">
        <v>903.6</v>
      </c>
      <c r="F13" s="14">
        <v>325300</v>
      </c>
      <c r="G13" s="18">
        <v>175.8</v>
      </c>
      <c r="H13" s="13">
        <v>166.8</v>
      </c>
      <c r="I13" s="6">
        <v>70</v>
      </c>
      <c r="J13" s="14">
        <v>623900</v>
      </c>
      <c r="K13" s="15">
        <f t="shared" si="0"/>
        <v>623500</v>
      </c>
      <c r="L13" s="20">
        <v>51958.3</v>
      </c>
      <c r="M13" s="17">
        <v>1731.9</v>
      </c>
      <c r="N13" s="14">
        <v>623500</v>
      </c>
      <c r="O13" s="20">
        <v>337</v>
      </c>
      <c r="P13" s="11">
        <v>319.7</v>
      </c>
    </row>
    <row r="14" spans="1:16" x14ac:dyDescent="0.35">
      <c r="A14" s="4">
        <v>29</v>
      </c>
      <c r="B14" s="14">
        <v>329400</v>
      </c>
      <c r="C14" s="15">
        <v>329000</v>
      </c>
      <c r="D14" s="21">
        <v>27416.7</v>
      </c>
      <c r="E14" s="17">
        <v>913.9</v>
      </c>
      <c r="F14" s="14">
        <v>329000</v>
      </c>
      <c r="G14" s="18">
        <v>177.8</v>
      </c>
      <c r="H14" s="13">
        <v>168.7</v>
      </c>
      <c r="I14" s="6">
        <v>71</v>
      </c>
      <c r="J14" s="14">
        <v>638700</v>
      </c>
      <c r="K14" s="15">
        <f t="shared" si="0"/>
        <v>638300</v>
      </c>
      <c r="L14" s="20">
        <v>53191.7</v>
      </c>
      <c r="M14" s="17">
        <v>1773.1</v>
      </c>
      <c r="N14" s="14">
        <v>638300</v>
      </c>
      <c r="O14" s="20">
        <v>345</v>
      </c>
      <c r="P14" s="11">
        <v>327.3</v>
      </c>
    </row>
    <row r="15" spans="1:16" x14ac:dyDescent="0.35">
      <c r="A15" s="4">
        <v>30</v>
      </c>
      <c r="B15" s="14">
        <v>333300</v>
      </c>
      <c r="C15" s="15">
        <v>332900</v>
      </c>
      <c r="D15" s="21">
        <v>27741.7</v>
      </c>
      <c r="E15" s="17">
        <v>924.7</v>
      </c>
      <c r="F15" s="14">
        <v>332900</v>
      </c>
      <c r="G15" s="18">
        <v>179.9</v>
      </c>
      <c r="H15" s="13">
        <v>170.7</v>
      </c>
      <c r="I15" s="6">
        <v>72</v>
      </c>
      <c r="J15" s="14">
        <v>650200</v>
      </c>
      <c r="K15" s="15">
        <f t="shared" si="0"/>
        <v>649800</v>
      </c>
      <c r="L15" s="20">
        <v>54150</v>
      </c>
      <c r="M15" s="17">
        <v>1805</v>
      </c>
      <c r="N15" s="14">
        <v>649800</v>
      </c>
      <c r="O15" s="20">
        <v>351.2</v>
      </c>
      <c r="P15" s="11">
        <v>333.2</v>
      </c>
    </row>
    <row r="16" spans="1:16" x14ac:dyDescent="0.35">
      <c r="A16" s="4">
        <v>31</v>
      </c>
      <c r="B16" s="14">
        <v>336900</v>
      </c>
      <c r="C16" s="15">
        <v>336500</v>
      </c>
      <c r="D16" s="21">
        <v>28041.7</v>
      </c>
      <c r="E16" s="17">
        <v>934.7</v>
      </c>
      <c r="F16" s="14">
        <v>336500</v>
      </c>
      <c r="G16" s="18">
        <v>181.9</v>
      </c>
      <c r="H16" s="13">
        <v>172.6</v>
      </c>
      <c r="I16" s="6">
        <v>73</v>
      </c>
      <c r="J16" s="14">
        <v>661700</v>
      </c>
      <c r="K16" s="15">
        <f t="shared" si="0"/>
        <v>661300</v>
      </c>
      <c r="L16" s="20">
        <v>55108.3</v>
      </c>
      <c r="M16" s="17">
        <v>1836.9</v>
      </c>
      <c r="N16" s="14">
        <v>661300</v>
      </c>
      <c r="O16" s="20">
        <v>357.5</v>
      </c>
      <c r="P16" s="11">
        <v>339.1</v>
      </c>
    </row>
    <row r="17" spans="1:16" x14ac:dyDescent="0.35">
      <c r="A17" s="4">
        <v>32</v>
      </c>
      <c r="B17" s="14">
        <v>340900</v>
      </c>
      <c r="C17" s="15">
        <v>340500</v>
      </c>
      <c r="D17" s="21">
        <v>28375</v>
      </c>
      <c r="E17" s="17">
        <v>945.8</v>
      </c>
      <c r="F17" s="14">
        <v>340500</v>
      </c>
      <c r="G17" s="18">
        <v>184.1</v>
      </c>
      <c r="H17" s="13">
        <v>174.6</v>
      </c>
      <c r="I17" s="6">
        <v>74</v>
      </c>
      <c r="J17" s="14">
        <v>673800</v>
      </c>
      <c r="K17" s="15">
        <f t="shared" si="0"/>
        <v>673400</v>
      </c>
      <c r="L17" s="20">
        <v>56116.7</v>
      </c>
      <c r="M17" s="17">
        <v>1870.6</v>
      </c>
      <c r="N17" s="14">
        <v>673400</v>
      </c>
      <c r="O17" s="20">
        <v>364</v>
      </c>
      <c r="P17" s="11">
        <v>345.3</v>
      </c>
    </row>
    <row r="18" spans="1:16" x14ac:dyDescent="0.35">
      <c r="A18" s="4">
        <v>33</v>
      </c>
      <c r="B18" s="14">
        <v>344700</v>
      </c>
      <c r="C18" s="15">
        <v>344300</v>
      </c>
      <c r="D18" s="21">
        <v>28691.7</v>
      </c>
      <c r="E18" s="17">
        <v>956.4</v>
      </c>
      <c r="F18" s="14">
        <v>344300</v>
      </c>
      <c r="G18" s="18">
        <v>186.1</v>
      </c>
      <c r="H18" s="13">
        <v>176.6</v>
      </c>
      <c r="I18" s="6">
        <v>75</v>
      </c>
      <c r="J18" s="14">
        <v>686900</v>
      </c>
      <c r="K18" s="15">
        <f t="shared" si="0"/>
        <v>686500</v>
      </c>
      <c r="L18" s="20">
        <v>57208.3</v>
      </c>
      <c r="M18" s="17">
        <v>1906.9</v>
      </c>
      <c r="N18" s="14">
        <v>686500</v>
      </c>
      <c r="O18" s="20">
        <v>371.1</v>
      </c>
      <c r="P18" s="11">
        <v>352.1</v>
      </c>
    </row>
    <row r="19" spans="1:16" x14ac:dyDescent="0.35">
      <c r="A19" s="4">
        <v>34</v>
      </c>
      <c r="B19" s="14">
        <v>348800</v>
      </c>
      <c r="C19" s="15">
        <v>348400</v>
      </c>
      <c r="D19" s="21">
        <v>29033.3</v>
      </c>
      <c r="E19" s="17">
        <v>967.8</v>
      </c>
      <c r="F19" s="14">
        <v>348400</v>
      </c>
      <c r="G19" s="18">
        <v>188.3</v>
      </c>
      <c r="H19" s="13">
        <v>178.7</v>
      </c>
      <c r="I19" s="6">
        <v>76</v>
      </c>
      <c r="J19" s="14">
        <v>704800</v>
      </c>
      <c r="K19" s="15">
        <f t="shared" si="0"/>
        <v>704400</v>
      </c>
      <c r="L19" s="20">
        <v>58700</v>
      </c>
      <c r="M19" s="17">
        <v>1956.7</v>
      </c>
      <c r="N19" s="14">
        <v>704400</v>
      </c>
      <c r="O19" s="20">
        <v>380.8</v>
      </c>
      <c r="P19" s="11">
        <v>361.2</v>
      </c>
    </row>
    <row r="20" spans="1:16" x14ac:dyDescent="0.35">
      <c r="A20" s="4">
        <v>35</v>
      </c>
      <c r="B20" s="14">
        <v>352900</v>
      </c>
      <c r="C20" s="15">
        <v>352500</v>
      </c>
      <c r="D20" s="21">
        <v>29375</v>
      </c>
      <c r="E20" s="17">
        <v>979.2</v>
      </c>
      <c r="F20" s="14">
        <v>352500</v>
      </c>
      <c r="G20" s="18">
        <v>190.5</v>
      </c>
      <c r="H20" s="13">
        <v>180.8</v>
      </c>
      <c r="I20" s="6">
        <v>77</v>
      </c>
      <c r="J20" s="14">
        <v>722400</v>
      </c>
      <c r="K20" s="15">
        <f t="shared" si="0"/>
        <v>722000</v>
      </c>
      <c r="L20" s="20">
        <v>60166.7</v>
      </c>
      <c r="M20" s="17">
        <v>2005.6</v>
      </c>
      <c r="N20" s="14">
        <v>722000</v>
      </c>
      <c r="O20" s="20">
        <v>390.3</v>
      </c>
      <c r="P20" s="11">
        <v>370.3</v>
      </c>
    </row>
    <row r="21" spans="1:16" x14ac:dyDescent="0.35">
      <c r="A21" s="4">
        <v>36</v>
      </c>
      <c r="B21" s="14">
        <v>357100</v>
      </c>
      <c r="C21" s="15">
        <v>356700</v>
      </c>
      <c r="D21" s="21">
        <v>29725</v>
      </c>
      <c r="E21" s="17">
        <v>990.8</v>
      </c>
      <c r="F21" s="14">
        <v>356700</v>
      </c>
      <c r="G21" s="18">
        <v>192.8</v>
      </c>
      <c r="H21" s="13">
        <v>182.9</v>
      </c>
      <c r="I21" s="6">
        <v>78</v>
      </c>
      <c r="J21" s="14">
        <v>745600</v>
      </c>
      <c r="K21" s="15">
        <f t="shared" si="0"/>
        <v>745200</v>
      </c>
      <c r="L21" s="20">
        <v>62100</v>
      </c>
      <c r="M21" s="17">
        <v>2070</v>
      </c>
      <c r="N21" s="14">
        <v>745200</v>
      </c>
      <c r="O21" s="20">
        <v>402.8</v>
      </c>
      <c r="P21" s="11">
        <v>382.2</v>
      </c>
    </row>
    <row r="22" spans="1:16" x14ac:dyDescent="0.35">
      <c r="A22" s="4">
        <v>37</v>
      </c>
      <c r="B22" s="14">
        <v>361700</v>
      </c>
      <c r="C22" s="15">
        <v>361300</v>
      </c>
      <c r="D22" s="21">
        <v>30108.3</v>
      </c>
      <c r="E22" s="17">
        <v>1003.6</v>
      </c>
      <c r="F22" s="14">
        <v>361300</v>
      </c>
      <c r="G22" s="18">
        <v>195.3</v>
      </c>
      <c r="H22" s="13">
        <v>185.3</v>
      </c>
      <c r="I22" s="6">
        <v>79</v>
      </c>
      <c r="J22" s="14">
        <v>769100</v>
      </c>
      <c r="K22" s="15">
        <f t="shared" si="0"/>
        <v>768700</v>
      </c>
      <c r="L22" s="20">
        <v>64058.3</v>
      </c>
      <c r="M22" s="17">
        <v>2135.3000000000002</v>
      </c>
      <c r="N22" s="14">
        <v>768700</v>
      </c>
      <c r="O22" s="20">
        <v>415.5</v>
      </c>
      <c r="P22" s="11">
        <v>394.2</v>
      </c>
    </row>
    <row r="23" spans="1:16" x14ac:dyDescent="0.35">
      <c r="A23" s="4">
        <v>38</v>
      </c>
      <c r="B23" s="14">
        <v>366400</v>
      </c>
      <c r="C23" s="15">
        <v>366000</v>
      </c>
      <c r="D23" s="21">
        <v>30500</v>
      </c>
      <c r="E23" s="17">
        <v>1016.7</v>
      </c>
      <c r="F23" s="14">
        <v>366000</v>
      </c>
      <c r="G23" s="18">
        <v>197.8</v>
      </c>
      <c r="H23" s="13">
        <v>187.7</v>
      </c>
      <c r="I23" s="6">
        <v>80</v>
      </c>
      <c r="J23" s="14">
        <v>792700</v>
      </c>
      <c r="K23" s="15">
        <f t="shared" si="0"/>
        <v>792300</v>
      </c>
      <c r="L23" s="20">
        <v>66025</v>
      </c>
      <c r="M23" s="17">
        <v>2200.8000000000002</v>
      </c>
      <c r="N23" s="14">
        <v>792300</v>
      </c>
      <c r="O23" s="20">
        <v>428.3</v>
      </c>
      <c r="P23" s="11">
        <v>406.3</v>
      </c>
    </row>
    <row r="24" spans="1:16" x14ac:dyDescent="0.35">
      <c r="A24" s="4">
        <v>39</v>
      </c>
      <c r="B24" s="14">
        <v>371000</v>
      </c>
      <c r="C24" s="15">
        <v>370600</v>
      </c>
      <c r="D24" s="21">
        <v>30883.3</v>
      </c>
      <c r="E24" s="17">
        <v>1029.4000000000001</v>
      </c>
      <c r="F24" s="14">
        <v>370600</v>
      </c>
      <c r="G24" s="18">
        <v>200.3</v>
      </c>
      <c r="H24" s="13">
        <v>190.1</v>
      </c>
      <c r="I24" s="6">
        <v>81</v>
      </c>
      <c r="J24" s="14">
        <v>815800</v>
      </c>
      <c r="K24" s="15">
        <f t="shared" si="0"/>
        <v>815400</v>
      </c>
      <c r="L24" s="20">
        <v>67950</v>
      </c>
      <c r="M24" s="17">
        <v>2265</v>
      </c>
      <c r="N24" s="14">
        <v>815400</v>
      </c>
      <c r="O24" s="20">
        <v>440.8</v>
      </c>
      <c r="P24" s="11">
        <v>418.2</v>
      </c>
    </row>
    <row r="25" spans="1:16" x14ac:dyDescent="0.35">
      <c r="A25" s="4">
        <v>40</v>
      </c>
      <c r="B25" s="14">
        <v>376000</v>
      </c>
      <c r="C25" s="15">
        <v>375600</v>
      </c>
      <c r="D25" s="21">
        <v>31300</v>
      </c>
      <c r="E25" s="17">
        <v>1043.3</v>
      </c>
      <c r="F25" s="14">
        <v>375600</v>
      </c>
      <c r="G25" s="18">
        <v>203</v>
      </c>
      <c r="H25" s="13">
        <v>192.6</v>
      </c>
      <c r="I25" s="6">
        <v>82</v>
      </c>
      <c r="J25" s="14">
        <v>838300</v>
      </c>
      <c r="K25" s="15">
        <f t="shared" si="0"/>
        <v>837900</v>
      </c>
      <c r="L25" s="20">
        <v>69825</v>
      </c>
      <c r="M25" s="17">
        <v>2327.5</v>
      </c>
      <c r="N25" s="14">
        <v>837900</v>
      </c>
      <c r="O25" s="20">
        <v>452.9</v>
      </c>
      <c r="P25" s="11">
        <v>429.7</v>
      </c>
    </row>
    <row r="26" spans="1:16" x14ac:dyDescent="0.35">
      <c r="A26" s="4">
        <v>41</v>
      </c>
      <c r="B26" s="14">
        <v>381000</v>
      </c>
      <c r="C26" s="15">
        <v>380600</v>
      </c>
      <c r="D26" s="21">
        <v>31716.7</v>
      </c>
      <c r="E26" s="17">
        <v>1057.2</v>
      </c>
      <c r="F26" s="14">
        <v>380600</v>
      </c>
      <c r="G26" s="18">
        <v>205.7</v>
      </c>
      <c r="H26" s="13">
        <v>195.2</v>
      </c>
      <c r="I26" s="6">
        <v>83</v>
      </c>
      <c r="J26" s="14">
        <v>860500</v>
      </c>
      <c r="K26" s="15">
        <f t="shared" si="0"/>
        <v>860100</v>
      </c>
      <c r="L26" s="20">
        <v>71675</v>
      </c>
      <c r="M26" s="17">
        <v>2389.1999999999998</v>
      </c>
      <c r="N26" s="14">
        <v>860100</v>
      </c>
      <c r="O26" s="20">
        <v>464.9</v>
      </c>
      <c r="P26" s="11">
        <v>441.1</v>
      </c>
    </row>
    <row r="27" spans="1:16" x14ac:dyDescent="0.35">
      <c r="A27" s="4">
        <v>42</v>
      </c>
      <c r="B27" s="14">
        <v>386700</v>
      </c>
      <c r="C27" s="15">
        <v>386300</v>
      </c>
      <c r="D27" s="21">
        <v>32191.7</v>
      </c>
      <c r="E27" s="17">
        <v>1073.0999999999999</v>
      </c>
      <c r="F27" s="14">
        <v>386300</v>
      </c>
      <c r="G27" s="18">
        <v>208.8</v>
      </c>
      <c r="H27" s="13">
        <v>198.1</v>
      </c>
      <c r="I27" s="6">
        <v>84</v>
      </c>
      <c r="J27" s="14">
        <v>882900</v>
      </c>
      <c r="K27" s="15">
        <f t="shared" si="0"/>
        <v>882500</v>
      </c>
      <c r="L27" s="20">
        <v>73541.7</v>
      </c>
      <c r="M27" s="17">
        <v>2451.4</v>
      </c>
      <c r="N27" s="14">
        <v>882500</v>
      </c>
      <c r="O27" s="20">
        <v>477</v>
      </c>
      <c r="P27" s="11">
        <v>452.6</v>
      </c>
    </row>
    <row r="28" spans="1:16" x14ac:dyDescent="0.35">
      <c r="A28" s="4">
        <v>43</v>
      </c>
      <c r="B28" s="14">
        <v>392100</v>
      </c>
      <c r="C28" s="15">
        <v>391700</v>
      </c>
      <c r="D28" s="21">
        <v>32641.7</v>
      </c>
      <c r="E28" s="17">
        <v>1088.0999999999999</v>
      </c>
      <c r="F28" s="14">
        <v>391700</v>
      </c>
      <c r="G28" s="18">
        <v>211.7</v>
      </c>
      <c r="H28" s="13">
        <v>200.9</v>
      </c>
      <c r="I28" s="6">
        <v>85</v>
      </c>
      <c r="J28" s="14">
        <v>910900</v>
      </c>
      <c r="K28" s="15">
        <f t="shared" si="0"/>
        <v>910500</v>
      </c>
      <c r="L28" s="20">
        <v>75875</v>
      </c>
      <c r="M28" s="17">
        <v>2529.1999999999998</v>
      </c>
      <c r="N28" s="14">
        <v>910500</v>
      </c>
      <c r="O28" s="20">
        <v>492.2</v>
      </c>
      <c r="P28" s="11">
        <v>466.9</v>
      </c>
    </row>
    <row r="29" spans="1:16" x14ac:dyDescent="0.35">
      <c r="A29" s="4">
        <v>44</v>
      </c>
      <c r="B29" s="14">
        <v>398100</v>
      </c>
      <c r="C29" s="15">
        <v>397700</v>
      </c>
      <c r="D29" s="21">
        <v>33141.699999999997</v>
      </c>
      <c r="E29" s="17">
        <v>1104.7</v>
      </c>
      <c r="F29" s="14">
        <v>397700</v>
      </c>
      <c r="G29" s="18">
        <v>215</v>
      </c>
      <c r="H29" s="13">
        <v>203.9</v>
      </c>
      <c r="I29" s="6">
        <v>86</v>
      </c>
      <c r="J29" s="14">
        <v>938700</v>
      </c>
      <c r="K29" s="15">
        <f t="shared" si="0"/>
        <v>938300</v>
      </c>
      <c r="L29" s="20">
        <v>78191.7</v>
      </c>
      <c r="M29" s="17">
        <v>2606.4</v>
      </c>
      <c r="N29" s="14">
        <v>938300</v>
      </c>
      <c r="O29" s="20">
        <v>507.2</v>
      </c>
      <c r="P29" s="11">
        <v>481.2</v>
      </c>
    </row>
    <row r="30" spans="1:16" x14ac:dyDescent="0.35">
      <c r="A30" s="4">
        <v>45</v>
      </c>
      <c r="B30" s="14">
        <v>404000</v>
      </c>
      <c r="C30" s="15">
        <v>403600</v>
      </c>
      <c r="D30" s="21">
        <v>33633.300000000003</v>
      </c>
      <c r="E30" s="17">
        <v>1121.0999999999999</v>
      </c>
      <c r="F30" s="14">
        <v>403600</v>
      </c>
      <c r="G30" s="18">
        <v>218.2</v>
      </c>
      <c r="H30" s="13">
        <v>207</v>
      </c>
      <c r="I30" s="6">
        <v>87</v>
      </c>
      <c r="J30" s="14">
        <v>966900</v>
      </c>
      <c r="K30" s="15">
        <f t="shared" si="0"/>
        <v>966500</v>
      </c>
      <c r="L30" s="20">
        <v>80541.7</v>
      </c>
      <c r="M30" s="17">
        <v>2684.7</v>
      </c>
      <c r="N30" s="14">
        <v>966500</v>
      </c>
      <c r="O30" s="20">
        <v>522.4</v>
      </c>
      <c r="P30" s="11">
        <v>495.6</v>
      </c>
    </row>
    <row r="31" spans="1:16" x14ac:dyDescent="0.35">
      <c r="A31" s="4">
        <v>46</v>
      </c>
      <c r="B31" s="14">
        <v>410000</v>
      </c>
      <c r="C31" s="15">
        <v>409600</v>
      </c>
      <c r="D31" s="21">
        <v>34133.300000000003</v>
      </c>
      <c r="E31" s="17">
        <v>1137.8</v>
      </c>
      <c r="F31" s="14">
        <v>409600</v>
      </c>
      <c r="G31" s="18">
        <v>221.4</v>
      </c>
      <c r="H31" s="13">
        <v>210.1</v>
      </c>
      <c r="I31" s="6">
        <v>88</v>
      </c>
      <c r="J31" s="14">
        <v>989000</v>
      </c>
      <c r="K31" s="15">
        <f t="shared" si="0"/>
        <v>988600</v>
      </c>
      <c r="L31" s="20">
        <v>82383.3</v>
      </c>
      <c r="M31" s="17">
        <v>2746.1</v>
      </c>
      <c r="N31" s="14">
        <v>988600</v>
      </c>
      <c r="O31" s="20">
        <v>534.4</v>
      </c>
      <c r="P31" s="11">
        <v>507</v>
      </c>
    </row>
    <row r="32" spans="1:16" x14ac:dyDescent="0.35">
      <c r="A32" s="4">
        <v>47</v>
      </c>
      <c r="B32" s="14">
        <v>416600</v>
      </c>
      <c r="C32" s="15">
        <v>416200</v>
      </c>
      <c r="D32" s="21">
        <v>34683.300000000003</v>
      </c>
      <c r="E32" s="17">
        <v>1156.0999999999999</v>
      </c>
      <c r="F32" s="14">
        <v>416200</v>
      </c>
      <c r="G32" s="18">
        <v>225</v>
      </c>
      <c r="H32" s="13">
        <v>213.4</v>
      </c>
      <c r="I32" s="6">
        <v>89</v>
      </c>
      <c r="J32" s="14">
        <v>1011400</v>
      </c>
      <c r="K32" s="15">
        <f t="shared" si="0"/>
        <v>1011000</v>
      </c>
      <c r="L32" s="20">
        <v>84250</v>
      </c>
      <c r="M32" s="17">
        <v>2808.3</v>
      </c>
      <c r="N32" s="14">
        <v>1011000</v>
      </c>
      <c r="O32" s="20">
        <v>546.5</v>
      </c>
      <c r="P32" s="11">
        <v>518.5</v>
      </c>
    </row>
    <row r="33" spans="1:16" x14ac:dyDescent="0.35">
      <c r="A33" s="4">
        <v>48</v>
      </c>
      <c r="B33" s="14">
        <v>423200</v>
      </c>
      <c r="C33" s="15">
        <v>422800</v>
      </c>
      <c r="D33" s="21">
        <v>35233.300000000003</v>
      </c>
      <c r="E33" s="17">
        <v>1174.4000000000001</v>
      </c>
      <c r="F33" s="14">
        <v>422800</v>
      </c>
      <c r="G33" s="18">
        <v>228.5</v>
      </c>
      <c r="H33" s="13">
        <v>216.8</v>
      </c>
      <c r="I33" s="6">
        <v>90</v>
      </c>
      <c r="J33" s="14">
        <v>1033700</v>
      </c>
      <c r="K33" s="15">
        <f t="shared" si="0"/>
        <v>1033300</v>
      </c>
      <c r="L33" s="20">
        <v>86108.3</v>
      </c>
      <c r="M33" s="17">
        <v>2870.3</v>
      </c>
      <c r="N33" s="14">
        <v>1033300</v>
      </c>
      <c r="O33" s="20">
        <v>558.5</v>
      </c>
      <c r="P33" s="11">
        <v>529.9</v>
      </c>
    </row>
    <row r="34" spans="1:16" x14ac:dyDescent="0.35">
      <c r="A34" s="4">
        <v>49</v>
      </c>
      <c r="B34" s="14">
        <v>430100</v>
      </c>
      <c r="C34" s="15">
        <v>429700</v>
      </c>
      <c r="D34" s="21">
        <v>35808.300000000003</v>
      </c>
      <c r="E34" s="17">
        <v>1193.5999999999999</v>
      </c>
      <c r="F34" s="14">
        <v>429700</v>
      </c>
      <c r="G34" s="18">
        <v>232.3</v>
      </c>
      <c r="H34" s="13">
        <v>220.4</v>
      </c>
      <c r="I34" s="6">
        <v>91</v>
      </c>
      <c r="J34" s="14">
        <v>1056300</v>
      </c>
      <c r="K34" s="15">
        <f t="shared" si="0"/>
        <v>1055900</v>
      </c>
      <c r="L34" s="20">
        <v>87991.7</v>
      </c>
      <c r="M34" s="17">
        <v>2933.1</v>
      </c>
      <c r="N34" s="14">
        <v>1055900</v>
      </c>
      <c r="O34" s="20">
        <v>570.79999999999995</v>
      </c>
      <c r="P34" s="11">
        <v>541.5</v>
      </c>
    </row>
    <row r="35" spans="1:16" x14ac:dyDescent="0.35">
      <c r="A35" s="4">
        <v>50</v>
      </c>
      <c r="B35" s="14">
        <v>436900</v>
      </c>
      <c r="C35" s="15">
        <v>436500</v>
      </c>
      <c r="D35" s="21">
        <v>36375</v>
      </c>
      <c r="E35" s="17">
        <v>1212.5</v>
      </c>
      <c r="F35" s="14">
        <v>436500</v>
      </c>
      <c r="G35" s="18">
        <v>235.9</v>
      </c>
      <c r="H35" s="13">
        <v>223.8</v>
      </c>
      <c r="I35" s="6">
        <v>92</v>
      </c>
      <c r="J35" s="14">
        <v>1078400</v>
      </c>
      <c r="K35" s="15">
        <f t="shared" si="0"/>
        <v>1078000</v>
      </c>
      <c r="L35" s="20">
        <v>89833.3</v>
      </c>
      <c r="M35" s="17">
        <v>2994.4</v>
      </c>
      <c r="N35" s="14">
        <v>1078000</v>
      </c>
      <c r="O35" s="20">
        <v>582.70000000000005</v>
      </c>
      <c r="P35" s="11">
        <v>552.79999999999995</v>
      </c>
    </row>
    <row r="36" spans="1:16" x14ac:dyDescent="0.35">
      <c r="A36" s="4">
        <v>51</v>
      </c>
      <c r="B36" s="14">
        <v>443900</v>
      </c>
      <c r="C36" s="15">
        <v>443500</v>
      </c>
      <c r="D36" s="21">
        <v>36958.300000000003</v>
      </c>
      <c r="E36" s="17">
        <v>1231.9000000000001</v>
      </c>
      <c r="F36" s="14">
        <v>443500</v>
      </c>
      <c r="G36" s="18">
        <v>239.7</v>
      </c>
      <c r="H36" s="13">
        <v>227.4</v>
      </c>
      <c r="I36" s="6">
        <v>93</v>
      </c>
      <c r="J36" s="14">
        <v>1100800</v>
      </c>
      <c r="K36" s="15">
        <f t="shared" si="0"/>
        <v>1100400</v>
      </c>
      <c r="L36" s="20">
        <v>91700</v>
      </c>
      <c r="M36" s="17">
        <v>3056.7</v>
      </c>
      <c r="N36" s="14">
        <v>1100400</v>
      </c>
      <c r="O36" s="20">
        <v>594.79999999999995</v>
      </c>
      <c r="P36" s="11">
        <v>564.29999999999995</v>
      </c>
    </row>
    <row r="37" spans="1:16" x14ac:dyDescent="0.35">
      <c r="A37" s="4">
        <v>52</v>
      </c>
      <c r="B37" s="14">
        <v>451300</v>
      </c>
      <c r="C37" s="15">
        <v>450900</v>
      </c>
      <c r="D37" s="21">
        <v>37575</v>
      </c>
      <c r="E37" s="17">
        <v>1252.5</v>
      </c>
      <c r="F37" s="14">
        <v>450900</v>
      </c>
      <c r="G37" s="18">
        <v>243.7</v>
      </c>
      <c r="H37" s="13">
        <v>231.2</v>
      </c>
      <c r="I37" s="6">
        <v>94</v>
      </c>
      <c r="J37" s="14">
        <v>1123100</v>
      </c>
      <c r="K37" s="15">
        <f t="shared" si="0"/>
        <v>1122700</v>
      </c>
      <c r="L37" s="20">
        <v>93558.3</v>
      </c>
      <c r="M37" s="17">
        <v>3118.6</v>
      </c>
      <c r="N37" s="14">
        <v>1122700</v>
      </c>
      <c r="O37" s="20">
        <v>606.9</v>
      </c>
      <c r="P37" s="11">
        <v>575.70000000000005</v>
      </c>
    </row>
    <row r="38" spans="1:16" x14ac:dyDescent="0.35">
      <c r="A38" s="4">
        <v>53</v>
      </c>
      <c r="B38" s="14">
        <v>459100</v>
      </c>
      <c r="C38" s="15">
        <v>458700</v>
      </c>
      <c r="D38" s="21">
        <v>38225</v>
      </c>
      <c r="E38" s="17">
        <v>1274.2</v>
      </c>
      <c r="F38" s="14">
        <v>458700</v>
      </c>
      <c r="G38" s="18">
        <v>247.9</v>
      </c>
      <c r="H38" s="13">
        <v>235.2</v>
      </c>
      <c r="I38" s="6">
        <v>95</v>
      </c>
      <c r="J38" s="14">
        <v>1145600</v>
      </c>
      <c r="K38" s="15">
        <f t="shared" si="0"/>
        <v>1145200</v>
      </c>
      <c r="L38" s="20">
        <v>95433.3</v>
      </c>
      <c r="M38" s="17">
        <v>3181.1</v>
      </c>
      <c r="N38" s="14">
        <v>1145200</v>
      </c>
      <c r="O38" s="20">
        <v>619</v>
      </c>
      <c r="P38" s="11">
        <v>587.29999999999995</v>
      </c>
    </row>
    <row r="39" spans="1:16" x14ac:dyDescent="0.35">
      <c r="A39" s="4">
        <v>54</v>
      </c>
      <c r="B39" s="14">
        <v>466500</v>
      </c>
      <c r="C39" s="15">
        <v>466100</v>
      </c>
      <c r="D39" s="21">
        <v>38841.699999999997</v>
      </c>
      <c r="E39" s="17">
        <v>1294.7</v>
      </c>
      <c r="F39" s="14">
        <v>466100</v>
      </c>
      <c r="G39" s="18">
        <v>251.9</v>
      </c>
      <c r="H39" s="13">
        <v>239</v>
      </c>
      <c r="I39" s="6">
        <v>96</v>
      </c>
      <c r="J39" s="14">
        <v>1167400</v>
      </c>
      <c r="K39" s="15">
        <f t="shared" si="0"/>
        <v>1167000</v>
      </c>
      <c r="L39" s="20">
        <v>97250</v>
      </c>
      <c r="M39" s="17">
        <v>3241.7</v>
      </c>
      <c r="N39" s="14">
        <v>1167000</v>
      </c>
      <c r="O39" s="20">
        <v>630.79999999999995</v>
      </c>
      <c r="P39" s="11">
        <v>598.5</v>
      </c>
    </row>
    <row r="40" spans="1:16" x14ac:dyDescent="0.35">
      <c r="A40" s="4">
        <v>55</v>
      </c>
      <c r="B40" s="14">
        <v>474700</v>
      </c>
      <c r="C40" s="15">
        <v>474300</v>
      </c>
      <c r="D40" s="21">
        <v>39525</v>
      </c>
      <c r="E40" s="17">
        <v>1317.5</v>
      </c>
      <c r="F40" s="14">
        <v>474300</v>
      </c>
      <c r="G40" s="18">
        <v>256.39999999999998</v>
      </c>
      <c r="H40" s="13">
        <v>243.2</v>
      </c>
      <c r="I40" s="6">
        <v>97</v>
      </c>
      <c r="J40" s="14">
        <v>1189300</v>
      </c>
      <c r="K40" s="15">
        <f t="shared" si="0"/>
        <v>1188900</v>
      </c>
      <c r="L40" s="20">
        <v>99075</v>
      </c>
      <c r="M40" s="17">
        <v>3302.5</v>
      </c>
      <c r="N40" s="14">
        <v>1188900</v>
      </c>
      <c r="O40" s="20">
        <v>642.6</v>
      </c>
      <c r="P40" s="11">
        <v>609.70000000000005</v>
      </c>
    </row>
    <row r="41" spans="1:16" x14ac:dyDescent="0.35">
      <c r="A41" s="4">
        <v>56</v>
      </c>
      <c r="B41" s="14">
        <v>482500</v>
      </c>
      <c r="C41" s="15">
        <v>482100</v>
      </c>
      <c r="D41" s="21">
        <v>40175</v>
      </c>
      <c r="E41" s="17">
        <v>1339.2</v>
      </c>
      <c r="F41" s="14">
        <v>482100</v>
      </c>
      <c r="G41" s="18">
        <v>260.60000000000002</v>
      </c>
      <c r="H41" s="13">
        <v>247.2</v>
      </c>
      <c r="I41" s="6">
        <v>98</v>
      </c>
      <c r="J41" s="14">
        <v>1211300</v>
      </c>
      <c r="K41" s="15">
        <f t="shared" si="0"/>
        <v>1210900</v>
      </c>
      <c r="L41" s="20">
        <v>100908.3</v>
      </c>
      <c r="M41" s="17">
        <v>3363.6</v>
      </c>
      <c r="N41" s="14">
        <v>1210900</v>
      </c>
      <c r="O41" s="20">
        <v>654.5</v>
      </c>
      <c r="P41" s="11">
        <v>621</v>
      </c>
    </row>
    <row r="42" spans="1:16" x14ac:dyDescent="0.35">
      <c r="A42" s="4">
        <v>57</v>
      </c>
      <c r="B42" s="14">
        <v>490900</v>
      </c>
      <c r="C42" s="15">
        <v>490500</v>
      </c>
      <c r="D42" s="21">
        <v>40875</v>
      </c>
      <c r="E42" s="17">
        <v>1362.5</v>
      </c>
      <c r="F42" s="14">
        <v>490500</v>
      </c>
      <c r="G42" s="18">
        <v>265.10000000000002</v>
      </c>
      <c r="H42" s="13">
        <v>251.5</v>
      </c>
      <c r="I42" s="6">
        <v>99</v>
      </c>
      <c r="J42" s="14">
        <v>1232300</v>
      </c>
      <c r="K42" s="15">
        <f t="shared" si="0"/>
        <v>1231900</v>
      </c>
      <c r="L42" s="20">
        <v>102658.3</v>
      </c>
      <c r="M42" s="17">
        <v>3421.9</v>
      </c>
      <c r="N42" s="14">
        <v>1231900</v>
      </c>
      <c r="O42" s="20">
        <v>665.9</v>
      </c>
      <c r="P42" s="11">
        <v>631.70000000000005</v>
      </c>
    </row>
    <row r="43" spans="1:16" x14ac:dyDescent="0.35">
      <c r="A43" s="4">
        <v>58</v>
      </c>
      <c r="B43" s="14">
        <v>499600</v>
      </c>
      <c r="C43" s="15">
        <v>499200</v>
      </c>
      <c r="D43" s="21">
        <v>41600</v>
      </c>
      <c r="E43" s="17">
        <v>1386.7</v>
      </c>
      <c r="F43" s="14">
        <v>499200</v>
      </c>
      <c r="G43" s="18">
        <v>269.8</v>
      </c>
      <c r="H43" s="13">
        <v>256</v>
      </c>
      <c r="I43" s="6">
        <v>100</v>
      </c>
      <c r="J43" s="14">
        <v>1253100</v>
      </c>
      <c r="K43" s="15">
        <f t="shared" si="0"/>
        <v>1252700</v>
      </c>
      <c r="L43" s="20">
        <v>104391.7</v>
      </c>
      <c r="M43" s="17">
        <v>3479.7</v>
      </c>
      <c r="N43" s="14">
        <v>1252700</v>
      </c>
      <c r="O43" s="20">
        <v>677.1</v>
      </c>
      <c r="P43" s="11">
        <v>642.4</v>
      </c>
    </row>
    <row r="44" spans="1:16" x14ac:dyDescent="0.35">
      <c r="A44" s="4">
        <v>59</v>
      </c>
      <c r="B44" s="14">
        <v>508800</v>
      </c>
      <c r="C44" s="15">
        <v>508400</v>
      </c>
      <c r="D44" s="21">
        <v>42366.7</v>
      </c>
      <c r="E44" s="17">
        <v>1412.2</v>
      </c>
      <c r="F44" s="14">
        <v>508400</v>
      </c>
      <c r="G44" s="18">
        <v>274.8</v>
      </c>
      <c r="H44" s="13">
        <v>260.7</v>
      </c>
      <c r="I44" s="6">
        <v>101</v>
      </c>
      <c r="J44" s="14">
        <v>1274100</v>
      </c>
      <c r="K44" s="15">
        <f t="shared" si="0"/>
        <v>1273700</v>
      </c>
      <c r="L44" s="20">
        <v>106141.7</v>
      </c>
      <c r="M44" s="17">
        <v>3538.2</v>
      </c>
      <c r="N44" s="14">
        <v>1273700</v>
      </c>
      <c r="O44" s="20">
        <v>688.5</v>
      </c>
      <c r="P44" s="11">
        <v>653.20000000000005</v>
      </c>
    </row>
    <row r="45" spans="1:16" x14ac:dyDescent="0.35">
      <c r="A45" s="5">
        <v>60</v>
      </c>
      <c r="B45" s="14">
        <v>517700</v>
      </c>
      <c r="C45" s="15">
        <v>517300</v>
      </c>
      <c r="D45" s="21">
        <v>43108.3</v>
      </c>
      <c r="E45" s="17">
        <v>1436.9</v>
      </c>
      <c r="F45" s="14">
        <v>517300</v>
      </c>
      <c r="G45" s="18">
        <v>279.60000000000002</v>
      </c>
      <c r="H45" s="13">
        <v>265.3</v>
      </c>
      <c r="I45" s="25"/>
      <c r="J45" s="30" t="s">
        <v>7</v>
      </c>
      <c r="K45" s="29">
        <v>93634</v>
      </c>
      <c r="L45" s="28"/>
      <c r="M45" s="31" t="s">
        <v>8</v>
      </c>
      <c r="N45" s="29">
        <f>K45*6</f>
        <v>561804</v>
      </c>
      <c r="O45" s="26"/>
      <c r="P45" s="27"/>
    </row>
    <row r="46" spans="1:16" ht="15.75" customHeight="1" x14ac:dyDescent="0.35">
      <c r="A46" s="176" t="s">
        <v>9</v>
      </c>
      <c r="B46" s="176"/>
      <c r="C46" s="176"/>
      <c r="D46" s="176"/>
      <c r="E46" s="176"/>
      <c r="F46" s="176"/>
      <c r="G46" s="176"/>
      <c r="H46" s="176"/>
      <c r="I46" s="1"/>
      <c r="J46" s="1"/>
      <c r="K46" s="22"/>
      <c r="L46" s="22"/>
    </row>
    <row r="47" spans="1:16" x14ac:dyDescent="0.35">
      <c r="A47" s="177"/>
      <c r="B47" s="177"/>
      <c r="C47" s="177"/>
      <c r="D47" s="177"/>
      <c r="E47" s="177"/>
      <c r="F47" s="177"/>
      <c r="G47" s="177"/>
      <c r="H47" s="177"/>
      <c r="I47" s="1"/>
      <c r="J47" s="1"/>
      <c r="K47" s="22"/>
      <c r="L47" s="22"/>
    </row>
    <row r="48" spans="1:16" x14ac:dyDescent="0.35">
      <c r="A48" s="177"/>
      <c r="B48" s="177"/>
      <c r="C48" s="177"/>
      <c r="D48" s="177"/>
      <c r="E48" s="177"/>
      <c r="F48" s="177"/>
      <c r="G48" s="177"/>
      <c r="H48" s="177"/>
      <c r="I48" s="1"/>
      <c r="J48" s="1"/>
      <c r="K48" s="22"/>
      <c r="L48" s="22"/>
    </row>
    <row r="49" spans="1:12" x14ac:dyDescent="0.35">
      <c r="A49" s="177"/>
      <c r="B49" s="177"/>
      <c r="C49" s="177"/>
      <c r="D49" s="177"/>
      <c r="E49" s="177"/>
      <c r="F49" s="177"/>
      <c r="G49" s="177"/>
      <c r="H49" s="177"/>
      <c r="I49" s="1"/>
      <c r="J49" s="1"/>
      <c r="K49" s="22"/>
      <c r="L49" s="22"/>
    </row>
    <row r="50" spans="1:12" x14ac:dyDescent="0.35">
      <c r="A50" s="177"/>
      <c r="B50" s="177"/>
      <c r="C50" s="177"/>
      <c r="D50" s="177"/>
      <c r="E50" s="177"/>
      <c r="F50" s="177"/>
      <c r="G50" s="177"/>
      <c r="H50" s="177"/>
      <c r="I50" s="1"/>
      <c r="J50" s="1"/>
      <c r="K50" s="22"/>
      <c r="L50" s="22"/>
    </row>
    <row r="51" spans="1:12" x14ac:dyDescent="0.35">
      <c r="A51" s="177"/>
      <c r="B51" s="177"/>
      <c r="C51" s="177"/>
      <c r="D51" s="177"/>
      <c r="E51" s="177"/>
      <c r="F51" s="177"/>
      <c r="G51" s="177"/>
      <c r="H51" s="177"/>
      <c r="I51" s="1"/>
      <c r="J51" s="1"/>
      <c r="K51" s="22"/>
      <c r="L51" s="22"/>
    </row>
    <row r="52" spans="1:12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22"/>
    </row>
    <row r="53" spans="1:12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22"/>
    </row>
    <row r="54" spans="1:12" ht="1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22"/>
    </row>
    <row r="55" spans="1:12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22"/>
    </row>
    <row r="56" spans="1:12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22"/>
    </row>
    <row r="57" spans="1:12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22"/>
    </row>
    <row r="58" spans="1:12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22"/>
    </row>
    <row r="59" spans="1:12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22"/>
    </row>
    <row r="60" spans="1:12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22"/>
    </row>
    <row r="61" spans="1:12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22"/>
    </row>
    <row r="62" spans="1:12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22"/>
    </row>
    <row r="63" spans="1:12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22"/>
    </row>
    <row r="64" spans="1:12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22"/>
    </row>
  </sheetData>
  <mergeCells count="3">
    <mergeCell ref="O1:P1"/>
    <mergeCell ref="A46:H51"/>
    <mergeCell ref="A1:M1"/>
  </mergeCells>
  <pageMargins left="0.69" right="0.31496062992125984" top="0.39370078740157483" bottom="0.23622047244094491" header="0.27559055118110237" footer="0.15748031496062992"/>
  <pageSetup paperSize="9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5"/>
  <sheetViews>
    <sheetView zoomScale="120" zoomScaleNormal="120" workbookViewId="0">
      <selection activeCell="F2" sqref="A1:XFD1048576"/>
    </sheetView>
  </sheetViews>
  <sheetFormatPr baseColWidth="10" defaultRowHeight="14.5" x14ac:dyDescent="0.35"/>
  <cols>
    <col min="1" max="1" width="7.7265625" style="78" customWidth="1"/>
    <col min="2" max="2" width="11.7265625" style="66" customWidth="1"/>
    <col min="3" max="3" width="11.7265625" style="59" customWidth="1"/>
    <col min="4" max="6" width="11.7265625" style="2" customWidth="1"/>
    <col min="7" max="8" width="9.1796875" style="45" customWidth="1"/>
    <col min="9" max="9" width="11.7265625" style="9" customWidth="1"/>
    <col min="10" max="10" width="7.7265625" style="78" customWidth="1"/>
    <col min="11" max="11" width="11.7265625" style="66" customWidth="1"/>
    <col min="12" max="12" width="11.7265625" style="59" customWidth="1"/>
    <col min="13" max="15" width="11.7265625" style="2" customWidth="1"/>
    <col min="16" max="17" width="9.1796875" style="45" customWidth="1"/>
    <col min="18" max="18" width="11.7265625" style="9" customWidth="1"/>
  </cols>
  <sheetData>
    <row r="1" spans="1:18" s="24" customFormat="1" ht="23.5" x14ac:dyDescent="0.55000000000000004">
      <c r="A1" s="178" t="s">
        <v>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41"/>
      <c r="P1" s="49"/>
      <c r="Q1" s="174" t="s">
        <v>20</v>
      </c>
      <c r="R1" s="175"/>
    </row>
    <row r="2" spans="1:18" ht="7.5" customHeight="1" x14ac:dyDescent="0.35">
      <c r="A2" s="71"/>
      <c r="B2" s="86"/>
      <c r="C2" s="56"/>
      <c r="D2" s="3"/>
      <c r="E2" s="3"/>
      <c r="F2" s="3"/>
      <c r="G2" s="12"/>
      <c r="H2" s="12"/>
      <c r="I2" s="12"/>
      <c r="O2" s="3"/>
    </row>
    <row r="3" spans="1:18" ht="58" x14ac:dyDescent="0.35">
      <c r="A3" s="72" t="s">
        <v>3</v>
      </c>
      <c r="B3" s="65" t="s">
        <v>0</v>
      </c>
      <c r="C3" s="33" t="s">
        <v>2</v>
      </c>
      <c r="D3" s="33" t="s">
        <v>4</v>
      </c>
      <c r="E3" s="33" t="s">
        <v>17</v>
      </c>
      <c r="F3" s="33" t="s">
        <v>12</v>
      </c>
      <c r="G3" s="34" t="s">
        <v>18</v>
      </c>
      <c r="H3" s="34" t="s">
        <v>19</v>
      </c>
      <c r="I3" s="34" t="s">
        <v>11</v>
      </c>
      <c r="J3" s="72" t="s">
        <v>3</v>
      </c>
      <c r="K3" s="65" t="s">
        <v>0</v>
      </c>
      <c r="L3" s="33" t="s">
        <v>2</v>
      </c>
      <c r="M3" s="33" t="s">
        <v>4</v>
      </c>
      <c r="N3" s="33" t="s">
        <v>17</v>
      </c>
      <c r="O3" s="33" t="s">
        <v>12</v>
      </c>
      <c r="P3" s="34" t="s">
        <v>18</v>
      </c>
      <c r="Q3" s="34" t="s">
        <v>19</v>
      </c>
      <c r="R3" s="34" t="s">
        <v>11</v>
      </c>
    </row>
    <row r="4" spans="1:18" x14ac:dyDescent="0.35">
      <c r="A4" s="73">
        <v>19</v>
      </c>
      <c r="B4" s="87">
        <v>296300</v>
      </c>
      <c r="C4" s="15">
        <f>B4-400</f>
        <v>295900</v>
      </c>
      <c r="D4" s="20">
        <f>C4/12</f>
        <v>24658.333333333332</v>
      </c>
      <c r="E4" s="17">
        <f>C4/360</f>
        <v>821.94444444444446</v>
      </c>
      <c r="F4" s="20">
        <f>C4/260</f>
        <v>1138.0769230769231</v>
      </c>
      <c r="G4" s="42">
        <f>(C4/1850)*1.5</f>
        <v>239.91891891891891</v>
      </c>
      <c r="H4" s="42">
        <f>(C4/1850)*2</f>
        <v>319.89189189189187</v>
      </c>
      <c r="I4" s="13">
        <f>C4/1950</f>
        <v>151.74358974358975</v>
      </c>
      <c r="J4" s="82">
        <v>61</v>
      </c>
      <c r="K4" s="87">
        <v>534100</v>
      </c>
      <c r="L4" s="15">
        <f>K4-400</f>
        <v>533700</v>
      </c>
      <c r="M4" s="20">
        <f>L4/12</f>
        <v>44475</v>
      </c>
      <c r="N4" s="17">
        <f>L4/360</f>
        <v>1482.5</v>
      </c>
      <c r="O4" s="20">
        <f>L4/260</f>
        <v>2052.6923076923076</v>
      </c>
      <c r="P4" s="42">
        <f>(K4/1850)*1.5</f>
        <v>433.05405405405406</v>
      </c>
      <c r="Q4" s="42">
        <f>(K4/1850)*2</f>
        <v>577.40540540540542</v>
      </c>
      <c r="R4" s="13">
        <f>L4/1950</f>
        <v>273.69230769230768</v>
      </c>
    </row>
    <row r="5" spans="1:18" x14ac:dyDescent="0.35">
      <c r="A5" s="74">
        <v>20</v>
      </c>
      <c r="B5" s="88">
        <v>299800</v>
      </c>
      <c r="C5" s="57">
        <f t="shared" ref="C5:C45" si="0">B5-400</f>
        <v>299400</v>
      </c>
      <c r="D5" s="37">
        <f t="shared" ref="D5:D45" si="1">C5/12</f>
        <v>24950</v>
      </c>
      <c r="E5" s="38">
        <f t="shared" ref="E5:E45" si="2">C5/360</f>
        <v>831.66666666666663</v>
      </c>
      <c r="F5" s="37">
        <f t="shared" ref="F5:F45" si="3">C5/260</f>
        <v>1151.5384615384614</v>
      </c>
      <c r="G5" s="43">
        <f t="shared" ref="G5:G45" si="4">(C5/1850)*1.5</f>
        <v>242.75675675675677</v>
      </c>
      <c r="H5" s="43">
        <f t="shared" ref="H5:H45" si="5">(C5/1850)*2</f>
        <v>323.67567567567568</v>
      </c>
      <c r="I5" s="39">
        <f t="shared" ref="I5:I45" si="6">C5/1950</f>
        <v>153.53846153846155</v>
      </c>
      <c r="J5" s="83">
        <v>62</v>
      </c>
      <c r="K5" s="88">
        <v>544400</v>
      </c>
      <c r="L5" s="57">
        <f t="shared" ref="L5:L44" si="7">K5-400</f>
        <v>544000</v>
      </c>
      <c r="M5" s="37">
        <f t="shared" ref="M5:M44" si="8">L5/12</f>
        <v>45333.333333333336</v>
      </c>
      <c r="N5" s="38">
        <f t="shared" ref="N5:N44" si="9">L5/360</f>
        <v>1511.1111111111111</v>
      </c>
      <c r="O5" s="37">
        <f t="shared" ref="O5:O44" si="10">L5/260</f>
        <v>2092.3076923076924</v>
      </c>
      <c r="P5" s="43">
        <f t="shared" ref="P5:P44" si="11">(K5/1850)*1.5</f>
        <v>441.40540540540542</v>
      </c>
      <c r="Q5" s="43">
        <f t="shared" ref="Q5:Q44" si="12">(K5/1850)*2</f>
        <v>588.54054054054052</v>
      </c>
      <c r="R5" s="39">
        <f t="shared" ref="R5:R44" si="13">L5/1950</f>
        <v>278.97435897435895</v>
      </c>
    </row>
    <row r="6" spans="1:18" x14ac:dyDescent="0.35">
      <c r="A6" s="73">
        <v>21</v>
      </c>
      <c r="B6" s="87">
        <v>303500</v>
      </c>
      <c r="C6" s="15">
        <f t="shared" si="0"/>
        <v>303100</v>
      </c>
      <c r="D6" s="20">
        <f t="shared" si="1"/>
        <v>25258.333333333332</v>
      </c>
      <c r="E6" s="17">
        <f t="shared" si="2"/>
        <v>841.94444444444446</v>
      </c>
      <c r="F6" s="20">
        <f t="shared" si="3"/>
        <v>1165.7692307692307</v>
      </c>
      <c r="G6" s="42">
        <f t="shared" si="4"/>
        <v>245.75675675675677</v>
      </c>
      <c r="H6" s="42">
        <f t="shared" si="5"/>
        <v>327.67567567567568</v>
      </c>
      <c r="I6" s="13">
        <f t="shared" si="6"/>
        <v>155.43589743589743</v>
      </c>
      <c r="J6" s="82">
        <v>63</v>
      </c>
      <c r="K6" s="87">
        <v>555100</v>
      </c>
      <c r="L6" s="15">
        <f t="shared" si="7"/>
        <v>554700</v>
      </c>
      <c r="M6" s="20">
        <f t="shared" si="8"/>
        <v>46225</v>
      </c>
      <c r="N6" s="17">
        <f t="shared" si="9"/>
        <v>1540.8333333333333</v>
      </c>
      <c r="O6" s="20">
        <f t="shared" si="10"/>
        <v>2133.4615384615386</v>
      </c>
      <c r="P6" s="42">
        <f t="shared" si="11"/>
        <v>450.08108108108109</v>
      </c>
      <c r="Q6" s="42">
        <f t="shared" si="12"/>
        <v>600.10810810810813</v>
      </c>
      <c r="R6" s="13">
        <f t="shared" si="13"/>
        <v>284.46153846153845</v>
      </c>
    </row>
    <row r="7" spans="1:18" x14ac:dyDescent="0.35">
      <c r="A7" s="74">
        <v>22</v>
      </c>
      <c r="B7" s="88">
        <v>307100</v>
      </c>
      <c r="C7" s="57">
        <f t="shared" si="0"/>
        <v>306700</v>
      </c>
      <c r="D7" s="37">
        <f t="shared" si="1"/>
        <v>25558.333333333332</v>
      </c>
      <c r="E7" s="38">
        <f t="shared" si="2"/>
        <v>851.94444444444446</v>
      </c>
      <c r="F7" s="37">
        <f t="shared" si="3"/>
        <v>1179.6153846153845</v>
      </c>
      <c r="G7" s="43">
        <f t="shared" si="4"/>
        <v>248.67567567567568</v>
      </c>
      <c r="H7" s="43">
        <f t="shared" si="5"/>
        <v>331.56756756756755</v>
      </c>
      <c r="I7" s="39">
        <f t="shared" si="6"/>
        <v>157.28205128205127</v>
      </c>
      <c r="J7" s="83">
        <v>64</v>
      </c>
      <c r="K7" s="88">
        <v>565500</v>
      </c>
      <c r="L7" s="57">
        <f t="shared" si="7"/>
        <v>565100</v>
      </c>
      <c r="M7" s="37">
        <f t="shared" si="8"/>
        <v>47091.666666666664</v>
      </c>
      <c r="N7" s="38">
        <f t="shared" si="9"/>
        <v>1569.7222222222222</v>
      </c>
      <c r="O7" s="37">
        <f t="shared" si="10"/>
        <v>2173.4615384615386</v>
      </c>
      <c r="P7" s="43">
        <f t="shared" si="11"/>
        <v>458.51351351351354</v>
      </c>
      <c r="Q7" s="43">
        <f t="shared" si="12"/>
        <v>611.35135135135135</v>
      </c>
      <c r="R7" s="39">
        <f t="shared" si="13"/>
        <v>289.79487179487177</v>
      </c>
    </row>
    <row r="8" spans="1:18" x14ac:dyDescent="0.35">
      <c r="A8" s="73">
        <v>23</v>
      </c>
      <c r="B8" s="87">
        <v>310900</v>
      </c>
      <c r="C8" s="15">
        <f t="shared" si="0"/>
        <v>310500</v>
      </c>
      <c r="D8" s="20">
        <f t="shared" si="1"/>
        <v>25875</v>
      </c>
      <c r="E8" s="17">
        <f t="shared" si="2"/>
        <v>862.5</v>
      </c>
      <c r="F8" s="20">
        <f t="shared" si="3"/>
        <v>1194.2307692307693</v>
      </c>
      <c r="G8" s="42">
        <f t="shared" si="4"/>
        <v>251.75675675675677</v>
      </c>
      <c r="H8" s="42">
        <f t="shared" si="5"/>
        <v>335.67567567567568</v>
      </c>
      <c r="I8" s="13">
        <f t="shared" si="6"/>
        <v>159.23076923076923</v>
      </c>
      <c r="J8" s="82">
        <v>65</v>
      </c>
      <c r="K8" s="87">
        <v>576100</v>
      </c>
      <c r="L8" s="15">
        <f t="shared" si="7"/>
        <v>575700</v>
      </c>
      <c r="M8" s="20">
        <f t="shared" si="8"/>
        <v>47975</v>
      </c>
      <c r="N8" s="17">
        <f t="shared" si="9"/>
        <v>1599.1666666666667</v>
      </c>
      <c r="O8" s="20">
        <f t="shared" si="10"/>
        <v>2214.2307692307691</v>
      </c>
      <c r="P8" s="42">
        <f t="shared" si="11"/>
        <v>467.10810810810813</v>
      </c>
      <c r="Q8" s="42">
        <f t="shared" si="12"/>
        <v>622.81081081081084</v>
      </c>
      <c r="R8" s="13">
        <f t="shared" si="13"/>
        <v>295.23076923076923</v>
      </c>
    </row>
    <row r="9" spans="1:18" x14ac:dyDescent="0.35">
      <c r="A9" s="74">
        <v>24</v>
      </c>
      <c r="B9" s="88">
        <v>314800</v>
      </c>
      <c r="C9" s="57">
        <f t="shared" si="0"/>
        <v>314400</v>
      </c>
      <c r="D9" s="37">
        <f t="shared" si="1"/>
        <v>26200</v>
      </c>
      <c r="E9" s="38">
        <f t="shared" si="2"/>
        <v>873.33333333333337</v>
      </c>
      <c r="F9" s="37">
        <f t="shared" si="3"/>
        <v>1209.2307692307693</v>
      </c>
      <c r="G9" s="43">
        <f t="shared" si="4"/>
        <v>254.91891891891891</v>
      </c>
      <c r="H9" s="43">
        <f t="shared" si="5"/>
        <v>339.89189189189187</v>
      </c>
      <c r="I9" s="39">
        <f t="shared" si="6"/>
        <v>161.23076923076923</v>
      </c>
      <c r="J9" s="83">
        <v>66</v>
      </c>
      <c r="K9" s="88">
        <v>586500</v>
      </c>
      <c r="L9" s="57">
        <f t="shared" si="7"/>
        <v>586100</v>
      </c>
      <c r="M9" s="37">
        <f t="shared" si="8"/>
        <v>48841.666666666664</v>
      </c>
      <c r="N9" s="38">
        <f t="shared" si="9"/>
        <v>1628.0555555555557</v>
      </c>
      <c r="O9" s="37">
        <f t="shared" si="10"/>
        <v>2254.2307692307691</v>
      </c>
      <c r="P9" s="43">
        <f t="shared" si="11"/>
        <v>475.54054054054052</v>
      </c>
      <c r="Q9" s="43">
        <f t="shared" si="12"/>
        <v>634.05405405405406</v>
      </c>
      <c r="R9" s="39">
        <f t="shared" si="13"/>
        <v>300.56410256410254</v>
      </c>
    </row>
    <row r="10" spans="1:18" x14ac:dyDescent="0.35">
      <c r="A10" s="73">
        <v>25</v>
      </c>
      <c r="B10" s="87">
        <v>318900</v>
      </c>
      <c r="C10" s="15">
        <f t="shared" si="0"/>
        <v>318500</v>
      </c>
      <c r="D10" s="20">
        <f t="shared" si="1"/>
        <v>26541.666666666668</v>
      </c>
      <c r="E10" s="17">
        <f t="shared" si="2"/>
        <v>884.72222222222217</v>
      </c>
      <c r="F10" s="20">
        <f t="shared" si="3"/>
        <v>1225</v>
      </c>
      <c r="G10" s="42">
        <f t="shared" si="4"/>
        <v>258.24324324324323</v>
      </c>
      <c r="H10" s="42">
        <f t="shared" si="5"/>
        <v>344.32432432432432</v>
      </c>
      <c r="I10" s="13">
        <f t="shared" si="6"/>
        <v>163.33333333333334</v>
      </c>
      <c r="J10" s="82">
        <v>67</v>
      </c>
      <c r="K10" s="87">
        <v>597400</v>
      </c>
      <c r="L10" s="15">
        <f t="shared" si="7"/>
        <v>597000</v>
      </c>
      <c r="M10" s="20">
        <f t="shared" si="8"/>
        <v>49750</v>
      </c>
      <c r="N10" s="17">
        <f t="shared" si="9"/>
        <v>1658.3333333333333</v>
      </c>
      <c r="O10" s="20">
        <f t="shared" si="10"/>
        <v>2296.1538461538462</v>
      </c>
      <c r="P10" s="42">
        <f t="shared" si="11"/>
        <v>484.37837837837833</v>
      </c>
      <c r="Q10" s="42">
        <f t="shared" si="12"/>
        <v>645.83783783783781</v>
      </c>
      <c r="R10" s="13">
        <f t="shared" si="13"/>
        <v>306.15384615384613</v>
      </c>
    </row>
    <row r="11" spans="1:18" x14ac:dyDescent="0.35">
      <c r="A11" s="74">
        <v>26</v>
      </c>
      <c r="B11" s="88">
        <v>323000</v>
      </c>
      <c r="C11" s="57">
        <f t="shared" si="0"/>
        <v>322600</v>
      </c>
      <c r="D11" s="37">
        <f t="shared" si="1"/>
        <v>26883.333333333332</v>
      </c>
      <c r="E11" s="38">
        <f t="shared" si="2"/>
        <v>896.11111111111109</v>
      </c>
      <c r="F11" s="37">
        <f t="shared" si="3"/>
        <v>1240.7692307692307</v>
      </c>
      <c r="G11" s="43">
        <f t="shared" si="4"/>
        <v>261.56756756756761</v>
      </c>
      <c r="H11" s="43">
        <f t="shared" si="5"/>
        <v>348.75675675675677</v>
      </c>
      <c r="I11" s="39">
        <f t="shared" si="6"/>
        <v>165.43589743589743</v>
      </c>
      <c r="J11" s="83">
        <v>68</v>
      </c>
      <c r="K11" s="88">
        <v>607700</v>
      </c>
      <c r="L11" s="57">
        <f t="shared" si="7"/>
        <v>607300</v>
      </c>
      <c r="M11" s="37">
        <f t="shared" si="8"/>
        <v>50608.333333333336</v>
      </c>
      <c r="N11" s="38">
        <f t="shared" si="9"/>
        <v>1686.9444444444443</v>
      </c>
      <c r="O11" s="37">
        <f t="shared" si="10"/>
        <v>2335.7692307692309</v>
      </c>
      <c r="P11" s="43">
        <f t="shared" si="11"/>
        <v>492.7297297297298</v>
      </c>
      <c r="Q11" s="43">
        <f t="shared" si="12"/>
        <v>656.97297297297303</v>
      </c>
      <c r="R11" s="39">
        <f t="shared" si="13"/>
        <v>311.43589743589746</v>
      </c>
    </row>
    <row r="12" spans="1:18" x14ac:dyDescent="0.35">
      <c r="A12" s="73">
        <v>27</v>
      </c>
      <c r="B12" s="87">
        <v>326900</v>
      </c>
      <c r="C12" s="15">
        <f t="shared" si="0"/>
        <v>326500</v>
      </c>
      <c r="D12" s="20">
        <f t="shared" si="1"/>
        <v>27208.333333333332</v>
      </c>
      <c r="E12" s="17">
        <f t="shared" si="2"/>
        <v>906.94444444444446</v>
      </c>
      <c r="F12" s="20">
        <f t="shared" si="3"/>
        <v>1255.7692307692307</v>
      </c>
      <c r="G12" s="42">
        <f t="shared" si="4"/>
        <v>264.72972972972974</v>
      </c>
      <c r="H12" s="42">
        <f t="shared" si="5"/>
        <v>352.97297297297297</v>
      </c>
      <c r="I12" s="13">
        <f t="shared" si="6"/>
        <v>167.43589743589743</v>
      </c>
      <c r="J12" s="82">
        <v>69</v>
      </c>
      <c r="K12" s="87">
        <v>619300</v>
      </c>
      <c r="L12" s="15">
        <f t="shared" si="7"/>
        <v>618900</v>
      </c>
      <c r="M12" s="20">
        <f t="shared" si="8"/>
        <v>51575</v>
      </c>
      <c r="N12" s="17">
        <f t="shared" si="9"/>
        <v>1719.1666666666667</v>
      </c>
      <c r="O12" s="20">
        <f t="shared" si="10"/>
        <v>2380.3846153846152</v>
      </c>
      <c r="P12" s="42">
        <f t="shared" si="11"/>
        <v>502.13513513513516</v>
      </c>
      <c r="Q12" s="42">
        <f t="shared" si="12"/>
        <v>669.51351351351354</v>
      </c>
      <c r="R12" s="13">
        <f t="shared" si="13"/>
        <v>317.38461538461536</v>
      </c>
    </row>
    <row r="13" spans="1:18" x14ac:dyDescent="0.35">
      <c r="A13" s="74">
        <v>28</v>
      </c>
      <c r="B13" s="88">
        <v>330800</v>
      </c>
      <c r="C13" s="57">
        <f t="shared" si="0"/>
        <v>330400</v>
      </c>
      <c r="D13" s="37">
        <f t="shared" si="1"/>
        <v>27533.333333333332</v>
      </c>
      <c r="E13" s="38">
        <f t="shared" si="2"/>
        <v>917.77777777777783</v>
      </c>
      <c r="F13" s="37">
        <f t="shared" si="3"/>
        <v>1270.7692307692307</v>
      </c>
      <c r="G13" s="43">
        <f t="shared" si="4"/>
        <v>267.89189189189187</v>
      </c>
      <c r="H13" s="43">
        <f t="shared" si="5"/>
        <v>357.18918918918916</v>
      </c>
      <c r="I13" s="39">
        <f t="shared" si="6"/>
        <v>169.43589743589743</v>
      </c>
      <c r="J13" s="83">
        <v>70</v>
      </c>
      <c r="K13" s="88">
        <v>631700</v>
      </c>
      <c r="L13" s="57">
        <f t="shared" si="7"/>
        <v>631300</v>
      </c>
      <c r="M13" s="37">
        <f t="shared" si="8"/>
        <v>52608.333333333336</v>
      </c>
      <c r="N13" s="38">
        <f t="shared" si="9"/>
        <v>1753.6111111111111</v>
      </c>
      <c r="O13" s="37">
        <f t="shared" si="10"/>
        <v>2428.0769230769229</v>
      </c>
      <c r="P13" s="43">
        <f t="shared" si="11"/>
        <v>512.18918918918916</v>
      </c>
      <c r="Q13" s="43">
        <f t="shared" si="12"/>
        <v>682.91891891891896</v>
      </c>
      <c r="R13" s="39">
        <f t="shared" si="13"/>
        <v>323.74358974358972</v>
      </c>
    </row>
    <row r="14" spans="1:18" x14ac:dyDescent="0.35">
      <c r="A14" s="73">
        <v>29</v>
      </c>
      <c r="B14" s="87">
        <v>334500</v>
      </c>
      <c r="C14" s="15">
        <f t="shared" si="0"/>
        <v>334100</v>
      </c>
      <c r="D14" s="20">
        <f t="shared" si="1"/>
        <v>27841.666666666668</v>
      </c>
      <c r="E14" s="17">
        <f t="shared" si="2"/>
        <v>928.05555555555554</v>
      </c>
      <c r="F14" s="20">
        <f t="shared" si="3"/>
        <v>1285</v>
      </c>
      <c r="G14" s="42">
        <f t="shared" si="4"/>
        <v>270.89189189189187</v>
      </c>
      <c r="H14" s="42">
        <f t="shared" si="5"/>
        <v>361.18918918918916</v>
      </c>
      <c r="I14" s="13">
        <f t="shared" si="6"/>
        <v>171.33333333333334</v>
      </c>
      <c r="J14" s="82">
        <v>71</v>
      </c>
      <c r="K14" s="87">
        <v>646700</v>
      </c>
      <c r="L14" s="15">
        <f t="shared" si="7"/>
        <v>646300</v>
      </c>
      <c r="M14" s="20">
        <f t="shared" si="8"/>
        <v>53858.333333333336</v>
      </c>
      <c r="N14" s="17">
        <f t="shared" si="9"/>
        <v>1795.2777777777778</v>
      </c>
      <c r="O14" s="20">
        <f t="shared" si="10"/>
        <v>2485.7692307692309</v>
      </c>
      <c r="P14" s="42">
        <f t="shared" si="11"/>
        <v>524.35135135135135</v>
      </c>
      <c r="Q14" s="42">
        <f t="shared" si="12"/>
        <v>699.1351351351351</v>
      </c>
      <c r="R14" s="13">
        <f t="shared" si="13"/>
        <v>331.43589743589746</v>
      </c>
    </row>
    <row r="15" spans="1:18" x14ac:dyDescent="0.35">
      <c r="A15" s="74">
        <v>30</v>
      </c>
      <c r="B15" s="88">
        <v>338400</v>
      </c>
      <c r="C15" s="57">
        <f t="shared" si="0"/>
        <v>338000</v>
      </c>
      <c r="D15" s="37">
        <f t="shared" si="1"/>
        <v>28166.666666666668</v>
      </c>
      <c r="E15" s="38">
        <f t="shared" si="2"/>
        <v>938.88888888888891</v>
      </c>
      <c r="F15" s="37">
        <f t="shared" si="3"/>
        <v>1300</v>
      </c>
      <c r="G15" s="43">
        <f t="shared" si="4"/>
        <v>274.05405405405406</v>
      </c>
      <c r="H15" s="43">
        <f t="shared" si="5"/>
        <v>365.40540540540542</v>
      </c>
      <c r="I15" s="39">
        <f t="shared" si="6"/>
        <v>173.33333333333334</v>
      </c>
      <c r="J15" s="83">
        <v>72</v>
      </c>
      <c r="K15" s="88">
        <v>658300</v>
      </c>
      <c r="L15" s="57">
        <f t="shared" si="7"/>
        <v>657900</v>
      </c>
      <c r="M15" s="37">
        <f t="shared" si="8"/>
        <v>54825</v>
      </c>
      <c r="N15" s="38">
        <f t="shared" si="9"/>
        <v>1827.5</v>
      </c>
      <c r="O15" s="37">
        <f t="shared" si="10"/>
        <v>2530.3846153846152</v>
      </c>
      <c r="P15" s="43">
        <f t="shared" si="11"/>
        <v>533.75675675675666</v>
      </c>
      <c r="Q15" s="43">
        <f t="shared" si="12"/>
        <v>711.67567567567562</v>
      </c>
      <c r="R15" s="39">
        <f t="shared" si="13"/>
        <v>337.38461538461536</v>
      </c>
    </row>
    <row r="16" spans="1:18" x14ac:dyDescent="0.35">
      <c r="A16" s="73">
        <v>31</v>
      </c>
      <c r="B16" s="87">
        <v>342000</v>
      </c>
      <c r="C16" s="15">
        <f t="shared" si="0"/>
        <v>341600</v>
      </c>
      <c r="D16" s="20">
        <f t="shared" si="1"/>
        <v>28466.666666666668</v>
      </c>
      <c r="E16" s="17">
        <f t="shared" si="2"/>
        <v>948.88888888888891</v>
      </c>
      <c r="F16" s="20">
        <f t="shared" si="3"/>
        <v>1313.8461538461538</v>
      </c>
      <c r="G16" s="42">
        <f t="shared" si="4"/>
        <v>276.97297297297297</v>
      </c>
      <c r="H16" s="42">
        <f t="shared" si="5"/>
        <v>369.29729729729729</v>
      </c>
      <c r="I16" s="13">
        <f t="shared" si="6"/>
        <v>175.17948717948718</v>
      </c>
      <c r="J16" s="82">
        <v>73</v>
      </c>
      <c r="K16" s="87">
        <v>670000</v>
      </c>
      <c r="L16" s="15">
        <f t="shared" si="7"/>
        <v>669600</v>
      </c>
      <c r="M16" s="20">
        <f t="shared" si="8"/>
        <v>55800</v>
      </c>
      <c r="N16" s="17">
        <f t="shared" si="9"/>
        <v>1860</v>
      </c>
      <c r="O16" s="20">
        <f t="shared" si="10"/>
        <v>2575.3846153846152</v>
      </c>
      <c r="P16" s="42">
        <f t="shared" si="11"/>
        <v>543.24324324324334</v>
      </c>
      <c r="Q16" s="42">
        <f t="shared" si="12"/>
        <v>724.32432432432438</v>
      </c>
      <c r="R16" s="13">
        <f t="shared" si="13"/>
        <v>343.38461538461536</v>
      </c>
    </row>
    <row r="17" spans="1:18" x14ac:dyDescent="0.35">
      <c r="A17" s="74">
        <v>32</v>
      </c>
      <c r="B17" s="88">
        <v>346000</v>
      </c>
      <c r="C17" s="57">
        <f t="shared" si="0"/>
        <v>345600</v>
      </c>
      <c r="D17" s="37">
        <f t="shared" si="1"/>
        <v>28800</v>
      </c>
      <c r="E17" s="38">
        <f t="shared" si="2"/>
        <v>960</v>
      </c>
      <c r="F17" s="37">
        <f t="shared" si="3"/>
        <v>1329.2307692307693</v>
      </c>
      <c r="G17" s="43">
        <f t="shared" si="4"/>
        <v>280.2162162162162</v>
      </c>
      <c r="H17" s="43">
        <f t="shared" si="5"/>
        <v>373.62162162162161</v>
      </c>
      <c r="I17" s="39">
        <f t="shared" si="6"/>
        <v>177.23076923076923</v>
      </c>
      <c r="J17" s="83">
        <v>74</v>
      </c>
      <c r="K17" s="88">
        <v>682200</v>
      </c>
      <c r="L17" s="57">
        <f t="shared" si="7"/>
        <v>681800</v>
      </c>
      <c r="M17" s="37">
        <f t="shared" si="8"/>
        <v>56816.666666666664</v>
      </c>
      <c r="N17" s="38">
        <f t="shared" si="9"/>
        <v>1893.8888888888889</v>
      </c>
      <c r="O17" s="37">
        <f t="shared" si="10"/>
        <v>2622.3076923076924</v>
      </c>
      <c r="P17" s="43">
        <f t="shared" si="11"/>
        <v>553.13513513513522</v>
      </c>
      <c r="Q17" s="43">
        <f t="shared" si="12"/>
        <v>737.51351351351354</v>
      </c>
      <c r="R17" s="39">
        <f t="shared" si="13"/>
        <v>349.64102564102564</v>
      </c>
    </row>
    <row r="18" spans="1:18" x14ac:dyDescent="0.35">
      <c r="A18" s="73">
        <v>33</v>
      </c>
      <c r="B18" s="87">
        <v>349800</v>
      </c>
      <c r="C18" s="15">
        <f t="shared" si="0"/>
        <v>349400</v>
      </c>
      <c r="D18" s="20">
        <f t="shared" si="1"/>
        <v>29116.666666666668</v>
      </c>
      <c r="E18" s="17">
        <f t="shared" si="2"/>
        <v>970.55555555555554</v>
      </c>
      <c r="F18" s="20">
        <f t="shared" si="3"/>
        <v>1343.8461538461538</v>
      </c>
      <c r="G18" s="42">
        <f t="shared" si="4"/>
        <v>283.29729729729729</v>
      </c>
      <c r="H18" s="42">
        <f t="shared" si="5"/>
        <v>377.72972972972974</v>
      </c>
      <c r="I18" s="13">
        <f t="shared" si="6"/>
        <v>179.17948717948718</v>
      </c>
      <c r="J18" s="82">
        <v>75</v>
      </c>
      <c r="K18" s="87">
        <v>695500</v>
      </c>
      <c r="L18" s="15">
        <f t="shared" si="7"/>
        <v>695100</v>
      </c>
      <c r="M18" s="20">
        <f t="shared" si="8"/>
        <v>57925</v>
      </c>
      <c r="N18" s="17">
        <f t="shared" si="9"/>
        <v>1930.8333333333333</v>
      </c>
      <c r="O18" s="20">
        <f t="shared" si="10"/>
        <v>2673.4615384615386</v>
      </c>
      <c r="P18" s="42">
        <f t="shared" si="11"/>
        <v>563.91891891891896</v>
      </c>
      <c r="Q18" s="42">
        <f t="shared" si="12"/>
        <v>751.89189189189187</v>
      </c>
      <c r="R18" s="13">
        <f t="shared" si="13"/>
        <v>356.46153846153845</v>
      </c>
    </row>
    <row r="19" spans="1:18" x14ac:dyDescent="0.35">
      <c r="A19" s="74">
        <v>34</v>
      </c>
      <c r="B19" s="88">
        <v>353900</v>
      </c>
      <c r="C19" s="57">
        <f t="shared" si="0"/>
        <v>353500</v>
      </c>
      <c r="D19" s="37">
        <f t="shared" si="1"/>
        <v>29458.333333333332</v>
      </c>
      <c r="E19" s="38">
        <f t="shared" si="2"/>
        <v>981.94444444444446</v>
      </c>
      <c r="F19" s="37">
        <f t="shared" si="3"/>
        <v>1359.6153846153845</v>
      </c>
      <c r="G19" s="43">
        <f t="shared" si="4"/>
        <v>286.62162162162167</v>
      </c>
      <c r="H19" s="43">
        <f t="shared" si="5"/>
        <v>382.16216216216219</v>
      </c>
      <c r="I19" s="39">
        <f t="shared" si="6"/>
        <v>181.28205128205127</v>
      </c>
      <c r="J19" s="83">
        <v>76</v>
      </c>
      <c r="K19" s="88">
        <v>713600</v>
      </c>
      <c r="L19" s="57">
        <f t="shared" si="7"/>
        <v>713200</v>
      </c>
      <c r="M19" s="37">
        <f t="shared" si="8"/>
        <v>59433.333333333336</v>
      </c>
      <c r="N19" s="38">
        <f t="shared" si="9"/>
        <v>1981.1111111111111</v>
      </c>
      <c r="O19" s="37">
        <f t="shared" si="10"/>
        <v>2743.0769230769229</v>
      </c>
      <c r="P19" s="43">
        <f t="shared" si="11"/>
        <v>578.59459459459458</v>
      </c>
      <c r="Q19" s="43">
        <f t="shared" si="12"/>
        <v>771.45945945945948</v>
      </c>
      <c r="R19" s="39">
        <f t="shared" si="13"/>
        <v>365.74358974358972</v>
      </c>
    </row>
    <row r="20" spans="1:18" x14ac:dyDescent="0.35">
      <c r="A20" s="73">
        <v>35</v>
      </c>
      <c r="B20" s="87">
        <v>358000</v>
      </c>
      <c r="C20" s="15">
        <f t="shared" si="0"/>
        <v>357600</v>
      </c>
      <c r="D20" s="20">
        <f t="shared" si="1"/>
        <v>29800</v>
      </c>
      <c r="E20" s="17">
        <f t="shared" si="2"/>
        <v>993.33333333333337</v>
      </c>
      <c r="F20" s="20">
        <f t="shared" si="3"/>
        <v>1375.3846153846155</v>
      </c>
      <c r="G20" s="42">
        <f t="shared" si="4"/>
        <v>289.94594594594594</v>
      </c>
      <c r="H20" s="42">
        <f t="shared" si="5"/>
        <v>386.59459459459458</v>
      </c>
      <c r="I20" s="13">
        <f t="shared" si="6"/>
        <v>183.38461538461539</v>
      </c>
      <c r="J20" s="82">
        <v>77</v>
      </c>
      <c r="K20" s="87">
        <v>731400</v>
      </c>
      <c r="L20" s="15">
        <f t="shared" si="7"/>
        <v>731000</v>
      </c>
      <c r="M20" s="20">
        <f t="shared" si="8"/>
        <v>60916.666666666664</v>
      </c>
      <c r="N20" s="17">
        <f t="shared" si="9"/>
        <v>2030.5555555555557</v>
      </c>
      <c r="O20" s="20">
        <f t="shared" si="10"/>
        <v>2811.5384615384614</v>
      </c>
      <c r="P20" s="42">
        <f t="shared" si="11"/>
        <v>593.02702702702709</v>
      </c>
      <c r="Q20" s="42">
        <f t="shared" si="12"/>
        <v>790.70270270270271</v>
      </c>
      <c r="R20" s="13">
        <f t="shared" si="13"/>
        <v>374.87179487179486</v>
      </c>
    </row>
    <row r="21" spans="1:18" x14ac:dyDescent="0.35">
      <c r="A21" s="74">
        <v>36</v>
      </c>
      <c r="B21" s="88">
        <v>362200</v>
      </c>
      <c r="C21" s="57">
        <f t="shared" si="0"/>
        <v>361800</v>
      </c>
      <c r="D21" s="37">
        <f t="shared" si="1"/>
        <v>30150</v>
      </c>
      <c r="E21" s="38">
        <f t="shared" si="2"/>
        <v>1005</v>
      </c>
      <c r="F21" s="37">
        <f t="shared" si="3"/>
        <v>1391.5384615384614</v>
      </c>
      <c r="G21" s="43">
        <f t="shared" si="4"/>
        <v>293.35135135135135</v>
      </c>
      <c r="H21" s="43">
        <f t="shared" si="5"/>
        <v>391.13513513513516</v>
      </c>
      <c r="I21" s="39">
        <f t="shared" si="6"/>
        <v>185.53846153846155</v>
      </c>
      <c r="J21" s="83">
        <v>78</v>
      </c>
      <c r="K21" s="88">
        <v>754900</v>
      </c>
      <c r="L21" s="57">
        <f t="shared" si="7"/>
        <v>754500</v>
      </c>
      <c r="M21" s="37">
        <f t="shared" si="8"/>
        <v>62875</v>
      </c>
      <c r="N21" s="38">
        <f t="shared" si="9"/>
        <v>2095.8333333333335</v>
      </c>
      <c r="O21" s="37">
        <f t="shared" si="10"/>
        <v>2901.9230769230771</v>
      </c>
      <c r="P21" s="43">
        <f t="shared" si="11"/>
        <v>612.08108108108104</v>
      </c>
      <c r="Q21" s="43">
        <f t="shared" si="12"/>
        <v>816.10810810810813</v>
      </c>
      <c r="R21" s="39">
        <f t="shared" si="13"/>
        <v>386.92307692307691</v>
      </c>
    </row>
    <row r="22" spans="1:18" x14ac:dyDescent="0.35">
      <c r="A22" s="73">
        <v>37</v>
      </c>
      <c r="B22" s="87">
        <v>366800</v>
      </c>
      <c r="C22" s="15">
        <f t="shared" si="0"/>
        <v>366400</v>
      </c>
      <c r="D22" s="20">
        <f t="shared" si="1"/>
        <v>30533.333333333332</v>
      </c>
      <c r="E22" s="17">
        <f t="shared" si="2"/>
        <v>1017.7777777777778</v>
      </c>
      <c r="F22" s="20">
        <f t="shared" si="3"/>
        <v>1409.2307692307693</v>
      </c>
      <c r="G22" s="42">
        <f t="shared" si="4"/>
        <v>297.08108108108109</v>
      </c>
      <c r="H22" s="42">
        <f t="shared" si="5"/>
        <v>396.10810810810813</v>
      </c>
      <c r="I22" s="13">
        <f t="shared" si="6"/>
        <v>187.89743589743588</v>
      </c>
      <c r="J22" s="82">
        <v>79</v>
      </c>
      <c r="K22" s="87">
        <v>778700</v>
      </c>
      <c r="L22" s="15">
        <f t="shared" si="7"/>
        <v>778300</v>
      </c>
      <c r="M22" s="20">
        <f t="shared" si="8"/>
        <v>64858.333333333336</v>
      </c>
      <c r="N22" s="17">
        <f t="shared" si="9"/>
        <v>2161.9444444444443</v>
      </c>
      <c r="O22" s="20">
        <f t="shared" si="10"/>
        <v>2993.4615384615386</v>
      </c>
      <c r="P22" s="42">
        <f t="shared" si="11"/>
        <v>631.37837837837833</v>
      </c>
      <c r="Q22" s="42">
        <f t="shared" si="12"/>
        <v>841.83783783783781</v>
      </c>
      <c r="R22" s="13">
        <f t="shared" si="13"/>
        <v>399.12820512820514</v>
      </c>
    </row>
    <row r="23" spans="1:18" x14ac:dyDescent="0.35">
      <c r="A23" s="74">
        <v>38</v>
      </c>
      <c r="B23" s="88">
        <v>371500</v>
      </c>
      <c r="C23" s="57">
        <f t="shared" si="0"/>
        <v>371100</v>
      </c>
      <c r="D23" s="37">
        <f t="shared" si="1"/>
        <v>30925</v>
      </c>
      <c r="E23" s="38">
        <f t="shared" si="2"/>
        <v>1030.8333333333333</v>
      </c>
      <c r="F23" s="37">
        <f t="shared" si="3"/>
        <v>1427.3076923076924</v>
      </c>
      <c r="G23" s="43">
        <f t="shared" si="4"/>
        <v>300.89189189189187</v>
      </c>
      <c r="H23" s="43">
        <f t="shared" si="5"/>
        <v>401.18918918918916</v>
      </c>
      <c r="I23" s="39">
        <f t="shared" si="6"/>
        <v>190.30769230769232</v>
      </c>
      <c r="J23" s="83">
        <v>80</v>
      </c>
      <c r="K23" s="88">
        <v>802600</v>
      </c>
      <c r="L23" s="57">
        <f t="shared" si="7"/>
        <v>802200</v>
      </c>
      <c r="M23" s="37">
        <f t="shared" si="8"/>
        <v>66850</v>
      </c>
      <c r="N23" s="38">
        <f t="shared" si="9"/>
        <v>2228.3333333333335</v>
      </c>
      <c r="O23" s="37">
        <f t="shared" si="10"/>
        <v>3085.3846153846152</v>
      </c>
      <c r="P23" s="43">
        <f t="shared" si="11"/>
        <v>650.75675675675666</v>
      </c>
      <c r="Q23" s="43">
        <f t="shared" si="12"/>
        <v>867.67567567567562</v>
      </c>
      <c r="R23" s="39">
        <f t="shared" si="13"/>
        <v>411.38461538461536</v>
      </c>
    </row>
    <row r="24" spans="1:18" x14ac:dyDescent="0.35">
      <c r="A24" s="73">
        <v>39</v>
      </c>
      <c r="B24" s="87">
        <v>376100</v>
      </c>
      <c r="C24" s="15">
        <f t="shared" si="0"/>
        <v>375700</v>
      </c>
      <c r="D24" s="20">
        <f t="shared" si="1"/>
        <v>31308.333333333332</v>
      </c>
      <c r="E24" s="17">
        <f t="shared" si="2"/>
        <v>1043.6111111111111</v>
      </c>
      <c r="F24" s="20">
        <f t="shared" si="3"/>
        <v>1445</v>
      </c>
      <c r="G24" s="42">
        <f t="shared" si="4"/>
        <v>304.62162162162167</v>
      </c>
      <c r="H24" s="42">
        <f t="shared" si="5"/>
        <v>406.16216216216219</v>
      </c>
      <c r="I24" s="13">
        <f t="shared" si="6"/>
        <v>192.66666666666666</v>
      </c>
      <c r="J24" s="82">
        <v>81</v>
      </c>
      <c r="K24" s="87">
        <v>826000</v>
      </c>
      <c r="L24" s="15">
        <f t="shared" si="7"/>
        <v>825600</v>
      </c>
      <c r="M24" s="20">
        <f t="shared" si="8"/>
        <v>68800</v>
      </c>
      <c r="N24" s="17">
        <f t="shared" si="9"/>
        <v>2293.3333333333335</v>
      </c>
      <c r="O24" s="20">
        <f t="shared" si="10"/>
        <v>3175.3846153846152</v>
      </c>
      <c r="P24" s="42">
        <f t="shared" si="11"/>
        <v>669.7297297297298</v>
      </c>
      <c r="Q24" s="42">
        <f t="shared" si="12"/>
        <v>892.97297297297303</v>
      </c>
      <c r="R24" s="13">
        <f t="shared" si="13"/>
        <v>423.38461538461536</v>
      </c>
    </row>
    <row r="25" spans="1:18" x14ac:dyDescent="0.35">
      <c r="A25" s="74">
        <v>40</v>
      </c>
      <c r="B25" s="88">
        <v>381100</v>
      </c>
      <c r="C25" s="57">
        <f t="shared" si="0"/>
        <v>380700</v>
      </c>
      <c r="D25" s="37">
        <f t="shared" si="1"/>
        <v>31725</v>
      </c>
      <c r="E25" s="38">
        <f t="shared" si="2"/>
        <v>1057.5</v>
      </c>
      <c r="F25" s="37">
        <f t="shared" si="3"/>
        <v>1464.2307692307693</v>
      </c>
      <c r="G25" s="43">
        <f t="shared" si="4"/>
        <v>308.67567567567568</v>
      </c>
      <c r="H25" s="43">
        <f t="shared" si="5"/>
        <v>411.56756756756755</v>
      </c>
      <c r="I25" s="39">
        <f t="shared" si="6"/>
        <v>195.23076923076923</v>
      </c>
      <c r="J25" s="83">
        <v>82</v>
      </c>
      <c r="K25" s="88">
        <v>848800</v>
      </c>
      <c r="L25" s="57">
        <f t="shared" si="7"/>
        <v>848400</v>
      </c>
      <c r="M25" s="37">
        <f t="shared" si="8"/>
        <v>70700</v>
      </c>
      <c r="N25" s="38">
        <f t="shared" si="9"/>
        <v>2356.6666666666665</v>
      </c>
      <c r="O25" s="37">
        <f t="shared" si="10"/>
        <v>3263.0769230769229</v>
      </c>
      <c r="P25" s="43">
        <f t="shared" si="11"/>
        <v>688.21621621621625</v>
      </c>
      <c r="Q25" s="43">
        <f t="shared" si="12"/>
        <v>917.62162162162167</v>
      </c>
      <c r="R25" s="39">
        <f t="shared" si="13"/>
        <v>435.07692307692309</v>
      </c>
    </row>
    <row r="26" spans="1:18" x14ac:dyDescent="0.35">
      <c r="A26" s="73">
        <v>41</v>
      </c>
      <c r="B26" s="87">
        <v>386100</v>
      </c>
      <c r="C26" s="15">
        <f t="shared" si="0"/>
        <v>385700</v>
      </c>
      <c r="D26" s="20">
        <f t="shared" si="1"/>
        <v>32141.666666666668</v>
      </c>
      <c r="E26" s="17">
        <f t="shared" si="2"/>
        <v>1071.3888888888889</v>
      </c>
      <c r="F26" s="20">
        <f t="shared" si="3"/>
        <v>1483.4615384615386</v>
      </c>
      <c r="G26" s="42">
        <f t="shared" si="4"/>
        <v>312.72972972972974</v>
      </c>
      <c r="H26" s="42">
        <f t="shared" si="5"/>
        <v>416.97297297297297</v>
      </c>
      <c r="I26" s="13">
        <f t="shared" si="6"/>
        <v>197.7948717948718</v>
      </c>
      <c r="J26" s="82">
        <v>83</v>
      </c>
      <c r="K26" s="87">
        <v>871300</v>
      </c>
      <c r="L26" s="15">
        <f t="shared" si="7"/>
        <v>870900</v>
      </c>
      <c r="M26" s="20">
        <f t="shared" si="8"/>
        <v>72575</v>
      </c>
      <c r="N26" s="17">
        <f t="shared" si="9"/>
        <v>2419.1666666666665</v>
      </c>
      <c r="O26" s="20">
        <f t="shared" si="10"/>
        <v>3349.6153846153848</v>
      </c>
      <c r="P26" s="42">
        <f t="shared" si="11"/>
        <v>706.45945945945948</v>
      </c>
      <c r="Q26" s="42">
        <f t="shared" si="12"/>
        <v>941.94594594594594</v>
      </c>
      <c r="R26" s="13">
        <f t="shared" si="13"/>
        <v>446.61538461538464</v>
      </c>
    </row>
    <row r="27" spans="1:18" x14ac:dyDescent="0.35">
      <c r="A27" s="74">
        <v>42</v>
      </c>
      <c r="B27" s="88">
        <v>391800</v>
      </c>
      <c r="C27" s="57">
        <f t="shared" si="0"/>
        <v>391400</v>
      </c>
      <c r="D27" s="37">
        <f t="shared" si="1"/>
        <v>32616.666666666668</v>
      </c>
      <c r="E27" s="38">
        <f t="shared" si="2"/>
        <v>1087.2222222222222</v>
      </c>
      <c r="F27" s="37">
        <f t="shared" si="3"/>
        <v>1505.3846153846155</v>
      </c>
      <c r="G27" s="43">
        <f t="shared" si="4"/>
        <v>317.35135135135135</v>
      </c>
      <c r="H27" s="43">
        <f t="shared" si="5"/>
        <v>423.13513513513516</v>
      </c>
      <c r="I27" s="39">
        <f t="shared" si="6"/>
        <v>200.71794871794873</v>
      </c>
      <c r="J27" s="83">
        <v>84</v>
      </c>
      <c r="K27" s="88">
        <v>893900</v>
      </c>
      <c r="L27" s="57">
        <f t="shared" si="7"/>
        <v>893500</v>
      </c>
      <c r="M27" s="37">
        <f t="shared" si="8"/>
        <v>74458.333333333328</v>
      </c>
      <c r="N27" s="38">
        <f t="shared" si="9"/>
        <v>2481.9444444444443</v>
      </c>
      <c r="O27" s="37">
        <f t="shared" si="10"/>
        <v>3436.5384615384614</v>
      </c>
      <c r="P27" s="43">
        <f t="shared" si="11"/>
        <v>724.78378378378375</v>
      </c>
      <c r="Q27" s="43">
        <f t="shared" si="12"/>
        <v>966.37837837837833</v>
      </c>
      <c r="R27" s="39">
        <f t="shared" si="13"/>
        <v>458.20512820512823</v>
      </c>
    </row>
    <row r="28" spans="1:18" x14ac:dyDescent="0.35">
      <c r="A28" s="73">
        <v>43</v>
      </c>
      <c r="B28" s="87">
        <v>397200</v>
      </c>
      <c r="C28" s="15">
        <f t="shared" si="0"/>
        <v>396800</v>
      </c>
      <c r="D28" s="20">
        <f t="shared" si="1"/>
        <v>33066.666666666664</v>
      </c>
      <c r="E28" s="17">
        <f t="shared" si="2"/>
        <v>1102.2222222222222</v>
      </c>
      <c r="F28" s="20">
        <f t="shared" si="3"/>
        <v>1526.1538461538462</v>
      </c>
      <c r="G28" s="42">
        <f t="shared" si="4"/>
        <v>321.72972972972974</v>
      </c>
      <c r="H28" s="42">
        <f t="shared" si="5"/>
        <v>428.97297297297297</v>
      </c>
      <c r="I28" s="13">
        <f t="shared" si="6"/>
        <v>203.48717948717947</v>
      </c>
      <c r="J28" s="82">
        <v>85</v>
      </c>
      <c r="K28" s="87">
        <v>922300</v>
      </c>
      <c r="L28" s="15">
        <f t="shared" si="7"/>
        <v>921900</v>
      </c>
      <c r="M28" s="20">
        <f t="shared" si="8"/>
        <v>76825</v>
      </c>
      <c r="N28" s="17">
        <f t="shared" si="9"/>
        <v>2560.8333333333335</v>
      </c>
      <c r="O28" s="20">
        <f t="shared" si="10"/>
        <v>3545.7692307692309</v>
      </c>
      <c r="P28" s="42">
        <f t="shared" si="11"/>
        <v>747.81081081081084</v>
      </c>
      <c r="Q28" s="42">
        <f t="shared" si="12"/>
        <v>997.08108108108104</v>
      </c>
      <c r="R28" s="13">
        <f t="shared" si="13"/>
        <v>472.76923076923077</v>
      </c>
    </row>
    <row r="29" spans="1:18" x14ac:dyDescent="0.35">
      <c r="A29" s="74">
        <v>44</v>
      </c>
      <c r="B29" s="88">
        <v>403200</v>
      </c>
      <c r="C29" s="57">
        <f t="shared" si="0"/>
        <v>402800</v>
      </c>
      <c r="D29" s="37">
        <f t="shared" si="1"/>
        <v>33566.666666666664</v>
      </c>
      <c r="E29" s="38">
        <f t="shared" si="2"/>
        <v>1118.8888888888889</v>
      </c>
      <c r="F29" s="37">
        <f t="shared" si="3"/>
        <v>1549.2307692307693</v>
      </c>
      <c r="G29" s="43">
        <f t="shared" si="4"/>
        <v>326.59459459459458</v>
      </c>
      <c r="H29" s="43">
        <f t="shared" si="5"/>
        <v>435.45945945945948</v>
      </c>
      <c r="I29" s="39">
        <f t="shared" si="6"/>
        <v>206.56410256410257</v>
      </c>
      <c r="J29" s="83">
        <v>86</v>
      </c>
      <c r="K29" s="88">
        <v>950400</v>
      </c>
      <c r="L29" s="57">
        <f t="shared" si="7"/>
        <v>950000</v>
      </c>
      <c r="M29" s="37">
        <f t="shared" si="8"/>
        <v>79166.666666666672</v>
      </c>
      <c r="N29" s="38">
        <f t="shared" si="9"/>
        <v>2638.8888888888887</v>
      </c>
      <c r="O29" s="37">
        <f t="shared" si="10"/>
        <v>3653.8461538461538</v>
      </c>
      <c r="P29" s="43">
        <f t="shared" si="11"/>
        <v>770.59459459459458</v>
      </c>
      <c r="Q29" s="43">
        <f t="shared" si="12"/>
        <v>1027.4594594594594</v>
      </c>
      <c r="R29" s="39">
        <f t="shared" si="13"/>
        <v>487.17948717948718</v>
      </c>
    </row>
    <row r="30" spans="1:18" x14ac:dyDescent="0.35">
      <c r="A30" s="73">
        <v>45</v>
      </c>
      <c r="B30" s="87">
        <v>409100</v>
      </c>
      <c r="C30" s="15">
        <f t="shared" si="0"/>
        <v>408700</v>
      </c>
      <c r="D30" s="20">
        <f t="shared" si="1"/>
        <v>34058.333333333336</v>
      </c>
      <c r="E30" s="17">
        <f t="shared" si="2"/>
        <v>1135.2777777777778</v>
      </c>
      <c r="F30" s="20">
        <f t="shared" si="3"/>
        <v>1571.9230769230769</v>
      </c>
      <c r="G30" s="42">
        <f t="shared" si="4"/>
        <v>331.37837837837833</v>
      </c>
      <c r="H30" s="42">
        <f t="shared" si="5"/>
        <v>441.83783783783781</v>
      </c>
      <c r="I30" s="13">
        <f t="shared" si="6"/>
        <v>209.58974358974359</v>
      </c>
      <c r="J30" s="82">
        <v>87</v>
      </c>
      <c r="K30" s="87">
        <v>979000</v>
      </c>
      <c r="L30" s="15">
        <f t="shared" si="7"/>
        <v>978600</v>
      </c>
      <c r="M30" s="20">
        <f t="shared" si="8"/>
        <v>81550</v>
      </c>
      <c r="N30" s="17">
        <f t="shared" si="9"/>
        <v>2718.3333333333335</v>
      </c>
      <c r="O30" s="20">
        <f t="shared" si="10"/>
        <v>3763.8461538461538</v>
      </c>
      <c r="P30" s="42">
        <f t="shared" si="11"/>
        <v>793.78378378378375</v>
      </c>
      <c r="Q30" s="42">
        <f t="shared" si="12"/>
        <v>1058.3783783783783</v>
      </c>
      <c r="R30" s="13">
        <f t="shared" si="13"/>
        <v>501.84615384615387</v>
      </c>
    </row>
    <row r="31" spans="1:18" x14ac:dyDescent="0.35">
      <c r="A31" s="74">
        <v>46</v>
      </c>
      <c r="B31" s="88">
        <v>415100</v>
      </c>
      <c r="C31" s="57">
        <f t="shared" si="0"/>
        <v>414700</v>
      </c>
      <c r="D31" s="37">
        <f t="shared" si="1"/>
        <v>34558.333333333336</v>
      </c>
      <c r="E31" s="38">
        <f t="shared" si="2"/>
        <v>1151.9444444444443</v>
      </c>
      <c r="F31" s="37">
        <f t="shared" si="3"/>
        <v>1595</v>
      </c>
      <c r="G31" s="43">
        <f t="shared" si="4"/>
        <v>336.24324324324323</v>
      </c>
      <c r="H31" s="43">
        <f t="shared" si="5"/>
        <v>448.32432432432432</v>
      </c>
      <c r="I31" s="39">
        <f t="shared" si="6"/>
        <v>212.66666666666666</v>
      </c>
      <c r="J31" s="83">
        <v>88</v>
      </c>
      <c r="K31" s="88">
        <v>1001400</v>
      </c>
      <c r="L31" s="57">
        <f t="shared" si="7"/>
        <v>1001000</v>
      </c>
      <c r="M31" s="37">
        <f t="shared" si="8"/>
        <v>83416.666666666672</v>
      </c>
      <c r="N31" s="38">
        <f t="shared" si="9"/>
        <v>2780.5555555555557</v>
      </c>
      <c r="O31" s="37">
        <f t="shared" si="10"/>
        <v>3850</v>
      </c>
      <c r="P31" s="43">
        <f t="shared" si="11"/>
        <v>811.94594594594594</v>
      </c>
      <c r="Q31" s="43">
        <f t="shared" si="12"/>
        <v>1082.5945945945946</v>
      </c>
      <c r="R31" s="39">
        <f t="shared" si="13"/>
        <v>513.33333333333337</v>
      </c>
    </row>
    <row r="32" spans="1:18" x14ac:dyDescent="0.35">
      <c r="A32" s="73">
        <v>47</v>
      </c>
      <c r="B32" s="87">
        <v>421700</v>
      </c>
      <c r="C32" s="15">
        <f t="shared" si="0"/>
        <v>421300</v>
      </c>
      <c r="D32" s="20">
        <f t="shared" si="1"/>
        <v>35108.333333333336</v>
      </c>
      <c r="E32" s="17">
        <f t="shared" si="2"/>
        <v>1170.2777777777778</v>
      </c>
      <c r="F32" s="20">
        <f t="shared" si="3"/>
        <v>1620.3846153846155</v>
      </c>
      <c r="G32" s="42">
        <f t="shared" si="4"/>
        <v>341.59459459459458</v>
      </c>
      <c r="H32" s="42">
        <f t="shared" si="5"/>
        <v>455.45945945945948</v>
      </c>
      <c r="I32" s="13">
        <f t="shared" si="6"/>
        <v>216.05128205128204</v>
      </c>
      <c r="J32" s="82">
        <v>89</v>
      </c>
      <c r="K32" s="87">
        <v>1024000</v>
      </c>
      <c r="L32" s="15">
        <f t="shared" si="7"/>
        <v>1023600</v>
      </c>
      <c r="M32" s="20">
        <f t="shared" si="8"/>
        <v>85300</v>
      </c>
      <c r="N32" s="17">
        <f t="shared" si="9"/>
        <v>2843.3333333333335</v>
      </c>
      <c r="O32" s="20">
        <f t="shared" si="10"/>
        <v>3936.9230769230771</v>
      </c>
      <c r="P32" s="42">
        <f t="shared" si="11"/>
        <v>830.27027027027032</v>
      </c>
      <c r="Q32" s="42">
        <f t="shared" si="12"/>
        <v>1107.0270270270271</v>
      </c>
      <c r="R32" s="13">
        <f t="shared" si="13"/>
        <v>524.92307692307691</v>
      </c>
    </row>
    <row r="33" spans="1:18" x14ac:dyDescent="0.35">
      <c r="A33" s="74">
        <v>48</v>
      </c>
      <c r="B33" s="88">
        <v>428500</v>
      </c>
      <c r="C33" s="57">
        <f t="shared" si="0"/>
        <v>428100</v>
      </c>
      <c r="D33" s="37">
        <f t="shared" si="1"/>
        <v>35675</v>
      </c>
      <c r="E33" s="38">
        <f t="shared" si="2"/>
        <v>1189.1666666666667</v>
      </c>
      <c r="F33" s="37">
        <f t="shared" si="3"/>
        <v>1646.5384615384614</v>
      </c>
      <c r="G33" s="43">
        <f t="shared" si="4"/>
        <v>347.10810810810813</v>
      </c>
      <c r="H33" s="43">
        <f t="shared" si="5"/>
        <v>462.81081081081084</v>
      </c>
      <c r="I33" s="39">
        <f t="shared" si="6"/>
        <v>219.53846153846155</v>
      </c>
      <c r="J33" s="83">
        <v>90</v>
      </c>
      <c r="K33" s="88">
        <v>1046600</v>
      </c>
      <c r="L33" s="57">
        <f t="shared" si="7"/>
        <v>1046200</v>
      </c>
      <c r="M33" s="37">
        <f t="shared" si="8"/>
        <v>87183.333333333328</v>
      </c>
      <c r="N33" s="38">
        <f t="shared" si="9"/>
        <v>2906.1111111111113</v>
      </c>
      <c r="O33" s="37">
        <f t="shared" si="10"/>
        <v>4023.8461538461538</v>
      </c>
      <c r="P33" s="43">
        <f t="shared" si="11"/>
        <v>848.59459459459458</v>
      </c>
      <c r="Q33" s="43">
        <f t="shared" si="12"/>
        <v>1131.4594594594594</v>
      </c>
      <c r="R33" s="39">
        <f t="shared" si="13"/>
        <v>536.51282051282055</v>
      </c>
    </row>
    <row r="34" spans="1:18" x14ac:dyDescent="0.35">
      <c r="A34" s="73">
        <v>49</v>
      </c>
      <c r="B34" s="87">
        <v>435500</v>
      </c>
      <c r="C34" s="15">
        <f t="shared" si="0"/>
        <v>435100</v>
      </c>
      <c r="D34" s="20">
        <f t="shared" si="1"/>
        <v>36258.333333333336</v>
      </c>
      <c r="E34" s="17">
        <f t="shared" si="2"/>
        <v>1208.6111111111111</v>
      </c>
      <c r="F34" s="20">
        <f t="shared" si="3"/>
        <v>1673.4615384615386</v>
      </c>
      <c r="G34" s="42">
        <f t="shared" si="4"/>
        <v>352.7837837837838</v>
      </c>
      <c r="H34" s="42">
        <f t="shared" si="5"/>
        <v>470.37837837837839</v>
      </c>
      <c r="I34" s="13">
        <f t="shared" si="6"/>
        <v>223.12820512820514</v>
      </c>
      <c r="J34" s="82">
        <v>91</v>
      </c>
      <c r="K34" s="87">
        <v>1069500</v>
      </c>
      <c r="L34" s="15">
        <f t="shared" si="7"/>
        <v>1069100</v>
      </c>
      <c r="M34" s="20">
        <f t="shared" si="8"/>
        <v>89091.666666666672</v>
      </c>
      <c r="N34" s="17">
        <f t="shared" si="9"/>
        <v>2969.7222222222222</v>
      </c>
      <c r="O34" s="20">
        <f t="shared" si="10"/>
        <v>4111.9230769230771</v>
      </c>
      <c r="P34" s="42">
        <f t="shared" si="11"/>
        <v>867.16216216216219</v>
      </c>
      <c r="Q34" s="42">
        <f t="shared" si="12"/>
        <v>1156.2162162162163</v>
      </c>
      <c r="R34" s="13">
        <f t="shared" si="13"/>
        <v>548.25641025641028</v>
      </c>
    </row>
    <row r="35" spans="1:18" x14ac:dyDescent="0.35">
      <c r="A35" s="74">
        <v>50</v>
      </c>
      <c r="B35" s="88">
        <v>442400</v>
      </c>
      <c r="C35" s="57">
        <f t="shared" si="0"/>
        <v>442000</v>
      </c>
      <c r="D35" s="37">
        <f t="shared" si="1"/>
        <v>36833.333333333336</v>
      </c>
      <c r="E35" s="38">
        <f t="shared" si="2"/>
        <v>1227.7777777777778</v>
      </c>
      <c r="F35" s="37">
        <f t="shared" si="3"/>
        <v>1700</v>
      </c>
      <c r="G35" s="43">
        <f t="shared" si="4"/>
        <v>358.37837837837833</v>
      </c>
      <c r="H35" s="43">
        <f t="shared" si="5"/>
        <v>477.83783783783781</v>
      </c>
      <c r="I35" s="39">
        <f t="shared" si="6"/>
        <v>226.66666666666666</v>
      </c>
      <c r="J35" s="83">
        <v>92</v>
      </c>
      <c r="K35" s="88">
        <v>1091900</v>
      </c>
      <c r="L35" s="57">
        <f t="shared" si="7"/>
        <v>1091500</v>
      </c>
      <c r="M35" s="37">
        <f t="shared" si="8"/>
        <v>90958.333333333328</v>
      </c>
      <c r="N35" s="38">
        <f t="shared" si="9"/>
        <v>3031.9444444444443</v>
      </c>
      <c r="O35" s="37">
        <f t="shared" si="10"/>
        <v>4198.0769230769229</v>
      </c>
      <c r="P35" s="43">
        <f t="shared" si="11"/>
        <v>885.32432432432438</v>
      </c>
      <c r="Q35" s="43">
        <f t="shared" si="12"/>
        <v>1180.4324324324325</v>
      </c>
      <c r="R35" s="39">
        <f t="shared" si="13"/>
        <v>559.74358974358972</v>
      </c>
    </row>
    <row r="36" spans="1:18" x14ac:dyDescent="0.35">
      <c r="A36" s="73">
        <v>51</v>
      </c>
      <c r="B36" s="87">
        <v>449400</v>
      </c>
      <c r="C36" s="15">
        <f t="shared" si="0"/>
        <v>449000</v>
      </c>
      <c r="D36" s="20">
        <f t="shared" si="1"/>
        <v>37416.666666666664</v>
      </c>
      <c r="E36" s="17">
        <f t="shared" si="2"/>
        <v>1247.2222222222222</v>
      </c>
      <c r="F36" s="20">
        <f t="shared" si="3"/>
        <v>1726.9230769230769</v>
      </c>
      <c r="G36" s="42">
        <f t="shared" si="4"/>
        <v>364.05405405405406</v>
      </c>
      <c r="H36" s="42">
        <f t="shared" si="5"/>
        <v>485.40540540540542</v>
      </c>
      <c r="I36" s="13">
        <f t="shared" si="6"/>
        <v>230.25641025641025</v>
      </c>
      <c r="J36" s="82">
        <v>93</v>
      </c>
      <c r="K36" s="87">
        <v>1114600</v>
      </c>
      <c r="L36" s="15">
        <f t="shared" si="7"/>
        <v>1114200</v>
      </c>
      <c r="M36" s="20">
        <f t="shared" si="8"/>
        <v>92850</v>
      </c>
      <c r="N36" s="17">
        <f t="shared" si="9"/>
        <v>3095</v>
      </c>
      <c r="O36" s="20">
        <f t="shared" si="10"/>
        <v>4285.3846153846152</v>
      </c>
      <c r="P36" s="42">
        <f t="shared" si="11"/>
        <v>903.72972972972968</v>
      </c>
      <c r="Q36" s="42">
        <f t="shared" si="12"/>
        <v>1204.9729729729729</v>
      </c>
      <c r="R36" s="13">
        <f t="shared" si="13"/>
        <v>571.38461538461536</v>
      </c>
    </row>
    <row r="37" spans="1:18" x14ac:dyDescent="0.35">
      <c r="A37" s="74">
        <v>52</v>
      </c>
      <c r="B37" s="88">
        <v>456900</v>
      </c>
      <c r="C37" s="57">
        <f t="shared" si="0"/>
        <v>456500</v>
      </c>
      <c r="D37" s="37">
        <f t="shared" si="1"/>
        <v>38041.666666666664</v>
      </c>
      <c r="E37" s="38">
        <f t="shared" si="2"/>
        <v>1268.0555555555557</v>
      </c>
      <c r="F37" s="37">
        <f t="shared" si="3"/>
        <v>1755.7692307692307</v>
      </c>
      <c r="G37" s="43">
        <f t="shared" si="4"/>
        <v>370.1351351351351</v>
      </c>
      <c r="H37" s="43">
        <f t="shared" si="5"/>
        <v>493.51351351351349</v>
      </c>
      <c r="I37" s="39">
        <f t="shared" si="6"/>
        <v>234.10256410256412</v>
      </c>
      <c r="J37" s="83">
        <v>94</v>
      </c>
      <c r="K37" s="88">
        <v>1137100</v>
      </c>
      <c r="L37" s="57">
        <f t="shared" si="7"/>
        <v>1136700</v>
      </c>
      <c r="M37" s="37">
        <f t="shared" si="8"/>
        <v>94725</v>
      </c>
      <c r="N37" s="38">
        <f t="shared" si="9"/>
        <v>3157.5</v>
      </c>
      <c r="O37" s="37">
        <f t="shared" si="10"/>
        <v>4371.9230769230771</v>
      </c>
      <c r="P37" s="43">
        <f t="shared" si="11"/>
        <v>921.97297297297291</v>
      </c>
      <c r="Q37" s="43">
        <f t="shared" si="12"/>
        <v>1229.2972972972973</v>
      </c>
      <c r="R37" s="39">
        <f t="shared" si="13"/>
        <v>582.92307692307691</v>
      </c>
    </row>
    <row r="38" spans="1:18" x14ac:dyDescent="0.35">
      <c r="A38" s="73">
        <v>53</v>
      </c>
      <c r="B38" s="87">
        <v>464800</v>
      </c>
      <c r="C38" s="15">
        <f t="shared" si="0"/>
        <v>464400</v>
      </c>
      <c r="D38" s="20">
        <f t="shared" si="1"/>
        <v>38700</v>
      </c>
      <c r="E38" s="17">
        <f t="shared" si="2"/>
        <v>1290</v>
      </c>
      <c r="F38" s="20">
        <f t="shared" si="3"/>
        <v>1786.1538461538462</v>
      </c>
      <c r="G38" s="42">
        <f t="shared" si="4"/>
        <v>376.54054054054052</v>
      </c>
      <c r="H38" s="42">
        <f t="shared" si="5"/>
        <v>502.05405405405406</v>
      </c>
      <c r="I38" s="13">
        <f t="shared" si="6"/>
        <v>238.15384615384616</v>
      </c>
      <c r="J38" s="82">
        <v>95</v>
      </c>
      <c r="K38" s="87">
        <v>1159900</v>
      </c>
      <c r="L38" s="15">
        <f t="shared" si="7"/>
        <v>1159500</v>
      </c>
      <c r="M38" s="20">
        <f t="shared" si="8"/>
        <v>96625</v>
      </c>
      <c r="N38" s="17">
        <f t="shared" si="9"/>
        <v>3220.8333333333335</v>
      </c>
      <c r="O38" s="20">
        <f t="shared" si="10"/>
        <v>4459.6153846153848</v>
      </c>
      <c r="P38" s="42">
        <f t="shared" si="11"/>
        <v>940.45945945945959</v>
      </c>
      <c r="Q38" s="42">
        <f t="shared" si="12"/>
        <v>1253.9459459459461</v>
      </c>
      <c r="R38" s="13">
        <f t="shared" si="13"/>
        <v>594.61538461538464</v>
      </c>
    </row>
    <row r="39" spans="1:18" x14ac:dyDescent="0.35">
      <c r="A39" s="74">
        <v>54</v>
      </c>
      <c r="B39" s="88">
        <v>472300</v>
      </c>
      <c r="C39" s="57">
        <f t="shared" si="0"/>
        <v>471900</v>
      </c>
      <c r="D39" s="37">
        <f t="shared" si="1"/>
        <v>39325</v>
      </c>
      <c r="E39" s="38">
        <f t="shared" si="2"/>
        <v>1310.8333333333333</v>
      </c>
      <c r="F39" s="37">
        <f t="shared" si="3"/>
        <v>1815</v>
      </c>
      <c r="G39" s="43">
        <f t="shared" si="4"/>
        <v>382.62162162162167</v>
      </c>
      <c r="H39" s="43">
        <f t="shared" si="5"/>
        <v>510.16216216216219</v>
      </c>
      <c r="I39" s="39">
        <f t="shared" si="6"/>
        <v>242</v>
      </c>
      <c r="J39" s="83">
        <v>96</v>
      </c>
      <c r="K39" s="88">
        <v>1182000</v>
      </c>
      <c r="L39" s="57">
        <f t="shared" si="7"/>
        <v>1181600</v>
      </c>
      <c r="M39" s="37">
        <f t="shared" si="8"/>
        <v>98466.666666666672</v>
      </c>
      <c r="N39" s="38">
        <f t="shared" si="9"/>
        <v>3282.2222222222222</v>
      </c>
      <c r="O39" s="37">
        <f t="shared" si="10"/>
        <v>4544.6153846153848</v>
      </c>
      <c r="P39" s="43">
        <f t="shared" si="11"/>
        <v>958.37837837837844</v>
      </c>
      <c r="Q39" s="43">
        <f t="shared" si="12"/>
        <v>1277.8378378378379</v>
      </c>
      <c r="R39" s="39">
        <f t="shared" si="13"/>
        <v>605.9487179487179</v>
      </c>
    </row>
    <row r="40" spans="1:18" x14ac:dyDescent="0.35">
      <c r="A40" s="73">
        <v>55</v>
      </c>
      <c r="B40" s="87">
        <v>480600</v>
      </c>
      <c r="C40" s="15">
        <f t="shared" si="0"/>
        <v>480200</v>
      </c>
      <c r="D40" s="20">
        <f t="shared" si="1"/>
        <v>40016.666666666664</v>
      </c>
      <c r="E40" s="17">
        <f t="shared" si="2"/>
        <v>1333.8888888888889</v>
      </c>
      <c r="F40" s="20">
        <f t="shared" si="3"/>
        <v>1846.9230769230769</v>
      </c>
      <c r="G40" s="42">
        <f t="shared" si="4"/>
        <v>389.35135135135135</v>
      </c>
      <c r="H40" s="42">
        <f t="shared" si="5"/>
        <v>519.1351351351351</v>
      </c>
      <c r="I40" s="13">
        <f t="shared" si="6"/>
        <v>246.25641025641025</v>
      </c>
      <c r="J40" s="82">
        <v>97</v>
      </c>
      <c r="K40" s="87">
        <v>1204200</v>
      </c>
      <c r="L40" s="15">
        <f t="shared" si="7"/>
        <v>1203800</v>
      </c>
      <c r="M40" s="20">
        <f t="shared" si="8"/>
        <v>100316.66666666667</v>
      </c>
      <c r="N40" s="17">
        <f t="shared" si="9"/>
        <v>3343.8888888888887</v>
      </c>
      <c r="O40" s="20">
        <f t="shared" si="10"/>
        <v>4630</v>
      </c>
      <c r="P40" s="42">
        <f t="shared" si="11"/>
        <v>976.37837837837844</v>
      </c>
      <c r="Q40" s="42">
        <f t="shared" si="12"/>
        <v>1301.8378378378379</v>
      </c>
      <c r="R40" s="13">
        <f t="shared" si="13"/>
        <v>617.33333333333337</v>
      </c>
    </row>
    <row r="41" spans="1:18" x14ac:dyDescent="0.35">
      <c r="A41" s="74">
        <v>56</v>
      </c>
      <c r="B41" s="88">
        <v>488500</v>
      </c>
      <c r="C41" s="57">
        <f t="shared" si="0"/>
        <v>488100</v>
      </c>
      <c r="D41" s="37">
        <f t="shared" si="1"/>
        <v>40675</v>
      </c>
      <c r="E41" s="38">
        <f t="shared" si="2"/>
        <v>1355.8333333333333</v>
      </c>
      <c r="F41" s="37">
        <f t="shared" si="3"/>
        <v>1877.3076923076924</v>
      </c>
      <c r="G41" s="43">
        <f t="shared" si="4"/>
        <v>395.75675675675672</v>
      </c>
      <c r="H41" s="43">
        <f t="shared" si="5"/>
        <v>527.67567567567562</v>
      </c>
      <c r="I41" s="39">
        <f t="shared" si="6"/>
        <v>250.30769230769232</v>
      </c>
      <c r="J41" s="83">
        <v>98</v>
      </c>
      <c r="K41" s="88">
        <v>1226400</v>
      </c>
      <c r="L41" s="57">
        <f t="shared" si="7"/>
        <v>1226000</v>
      </c>
      <c r="M41" s="37">
        <f t="shared" si="8"/>
        <v>102166.66666666667</v>
      </c>
      <c r="N41" s="38">
        <f t="shared" si="9"/>
        <v>3405.5555555555557</v>
      </c>
      <c r="O41" s="37">
        <f t="shared" si="10"/>
        <v>4715.3846153846152</v>
      </c>
      <c r="P41" s="43">
        <f t="shared" si="11"/>
        <v>994.37837837837844</v>
      </c>
      <c r="Q41" s="43">
        <f t="shared" si="12"/>
        <v>1325.8378378378379</v>
      </c>
      <c r="R41" s="39">
        <f t="shared" si="13"/>
        <v>628.71794871794873</v>
      </c>
    </row>
    <row r="42" spans="1:18" x14ac:dyDescent="0.35">
      <c r="A42" s="73">
        <v>57</v>
      </c>
      <c r="B42" s="87">
        <v>497000</v>
      </c>
      <c r="C42" s="15">
        <f t="shared" si="0"/>
        <v>496600</v>
      </c>
      <c r="D42" s="20">
        <f t="shared" si="1"/>
        <v>41383.333333333336</v>
      </c>
      <c r="E42" s="17">
        <f t="shared" si="2"/>
        <v>1379.4444444444443</v>
      </c>
      <c r="F42" s="20">
        <f t="shared" si="3"/>
        <v>1910</v>
      </c>
      <c r="G42" s="42">
        <f t="shared" si="4"/>
        <v>402.64864864864865</v>
      </c>
      <c r="H42" s="42">
        <f t="shared" si="5"/>
        <v>536.8648648648649</v>
      </c>
      <c r="I42" s="13">
        <f t="shared" si="6"/>
        <v>254.66666666666666</v>
      </c>
      <c r="J42" s="82">
        <v>99</v>
      </c>
      <c r="K42" s="87">
        <v>1247700</v>
      </c>
      <c r="L42" s="15">
        <f t="shared" si="7"/>
        <v>1247300</v>
      </c>
      <c r="M42" s="20">
        <f t="shared" si="8"/>
        <v>103941.66666666667</v>
      </c>
      <c r="N42" s="17">
        <f t="shared" si="9"/>
        <v>3464.7222222222222</v>
      </c>
      <c r="O42" s="20">
        <f t="shared" si="10"/>
        <v>4797.3076923076924</v>
      </c>
      <c r="P42" s="42">
        <f t="shared" si="11"/>
        <v>1011.6486486486485</v>
      </c>
      <c r="Q42" s="42">
        <f t="shared" si="12"/>
        <v>1348.8648648648648</v>
      </c>
      <c r="R42" s="13">
        <f t="shared" si="13"/>
        <v>639.64102564102564</v>
      </c>
    </row>
    <row r="43" spans="1:18" x14ac:dyDescent="0.35">
      <c r="A43" s="74">
        <v>58</v>
      </c>
      <c r="B43" s="88">
        <v>505800</v>
      </c>
      <c r="C43" s="57">
        <f t="shared" si="0"/>
        <v>505400</v>
      </c>
      <c r="D43" s="37">
        <f t="shared" si="1"/>
        <v>42116.666666666664</v>
      </c>
      <c r="E43" s="38">
        <f t="shared" si="2"/>
        <v>1403.8888888888889</v>
      </c>
      <c r="F43" s="37">
        <f t="shared" si="3"/>
        <v>1943.8461538461538</v>
      </c>
      <c r="G43" s="43">
        <f t="shared" si="4"/>
        <v>409.78378378378375</v>
      </c>
      <c r="H43" s="43">
        <f t="shared" si="5"/>
        <v>546.37837837837833</v>
      </c>
      <c r="I43" s="39">
        <f t="shared" si="6"/>
        <v>259.17948717948718</v>
      </c>
      <c r="J43" s="83">
        <v>100</v>
      </c>
      <c r="K43" s="88">
        <v>1268800</v>
      </c>
      <c r="L43" s="57">
        <f t="shared" si="7"/>
        <v>1268400</v>
      </c>
      <c r="M43" s="37">
        <f t="shared" si="8"/>
        <v>105700</v>
      </c>
      <c r="N43" s="38">
        <f t="shared" si="9"/>
        <v>3523.3333333333335</v>
      </c>
      <c r="O43" s="37">
        <f t="shared" si="10"/>
        <v>4878.4615384615381</v>
      </c>
      <c r="P43" s="43">
        <f t="shared" si="11"/>
        <v>1028.7567567567567</v>
      </c>
      <c r="Q43" s="43">
        <f t="shared" si="12"/>
        <v>1371.6756756756756</v>
      </c>
      <c r="R43" s="39">
        <f t="shared" si="13"/>
        <v>650.46153846153845</v>
      </c>
    </row>
    <row r="44" spans="1:18" x14ac:dyDescent="0.35">
      <c r="A44" s="73">
        <v>59</v>
      </c>
      <c r="B44" s="87">
        <v>515200</v>
      </c>
      <c r="C44" s="15">
        <f t="shared" si="0"/>
        <v>514800</v>
      </c>
      <c r="D44" s="20">
        <f t="shared" si="1"/>
        <v>42900</v>
      </c>
      <c r="E44" s="17">
        <f t="shared" si="2"/>
        <v>1430</v>
      </c>
      <c r="F44" s="20">
        <f t="shared" si="3"/>
        <v>1980</v>
      </c>
      <c r="G44" s="42">
        <f t="shared" si="4"/>
        <v>417.40540540540542</v>
      </c>
      <c r="H44" s="42">
        <f t="shared" si="5"/>
        <v>556.54054054054052</v>
      </c>
      <c r="I44" s="13">
        <f t="shared" si="6"/>
        <v>264</v>
      </c>
      <c r="J44" s="82">
        <v>101</v>
      </c>
      <c r="K44" s="87">
        <v>1290000</v>
      </c>
      <c r="L44" s="15">
        <f t="shared" si="7"/>
        <v>1289600</v>
      </c>
      <c r="M44" s="20">
        <f t="shared" si="8"/>
        <v>107466.66666666667</v>
      </c>
      <c r="N44" s="17">
        <f t="shared" si="9"/>
        <v>3582.2222222222222</v>
      </c>
      <c r="O44" s="52">
        <f t="shared" si="10"/>
        <v>4960</v>
      </c>
      <c r="P44" s="53">
        <f t="shared" si="11"/>
        <v>1045.9459459459458</v>
      </c>
      <c r="Q44" s="53">
        <f t="shared" si="12"/>
        <v>1394.5945945945946</v>
      </c>
      <c r="R44" s="13">
        <f t="shared" si="13"/>
        <v>661.33333333333337</v>
      </c>
    </row>
    <row r="45" spans="1:18" x14ac:dyDescent="0.35">
      <c r="A45" s="74">
        <v>60</v>
      </c>
      <c r="B45" s="88">
        <v>524200</v>
      </c>
      <c r="C45" s="57">
        <f t="shared" si="0"/>
        <v>523800</v>
      </c>
      <c r="D45" s="37">
        <f t="shared" si="1"/>
        <v>43650</v>
      </c>
      <c r="E45" s="38">
        <f t="shared" si="2"/>
        <v>1455</v>
      </c>
      <c r="F45" s="37">
        <f t="shared" si="3"/>
        <v>2014.6153846153845</v>
      </c>
      <c r="G45" s="43">
        <f t="shared" si="4"/>
        <v>424.70270270270271</v>
      </c>
      <c r="H45" s="43">
        <f t="shared" si="5"/>
        <v>566.27027027027032</v>
      </c>
      <c r="I45" s="39">
        <f t="shared" si="6"/>
        <v>268.61538461538464</v>
      </c>
      <c r="J45" s="84"/>
      <c r="P45" s="54"/>
      <c r="Q45" s="54"/>
      <c r="R45" s="27"/>
    </row>
    <row r="46" spans="1:18" ht="6.75" customHeight="1" x14ac:dyDescent="0.35">
      <c r="A46" s="75"/>
      <c r="B46" s="89"/>
      <c r="C46" s="58"/>
      <c r="D46" s="26"/>
      <c r="E46" s="35"/>
      <c r="F46" s="26"/>
      <c r="G46" s="44"/>
      <c r="H46" s="44"/>
      <c r="I46" s="36"/>
      <c r="J46" s="84"/>
      <c r="K46" s="90"/>
      <c r="L46" s="62"/>
      <c r="M46" s="28"/>
      <c r="N46" s="31"/>
      <c r="O46" s="26"/>
      <c r="P46" s="29"/>
      <c r="Q46" s="29"/>
      <c r="R46" s="27"/>
    </row>
    <row r="47" spans="1:18" ht="15.75" customHeight="1" x14ac:dyDescent="0.35">
      <c r="A47" s="76" t="s">
        <v>16</v>
      </c>
      <c r="K47" s="90" t="s">
        <v>7</v>
      </c>
      <c r="L47" s="62">
        <v>96883</v>
      </c>
      <c r="M47" s="28"/>
      <c r="N47" s="31" t="s">
        <v>8</v>
      </c>
      <c r="O47" s="55">
        <f>L47*6</f>
        <v>581298</v>
      </c>
    </row>
    <row r="48" spans="1:18" x14ac:dyDescent="0.35">
      <c r="A48" s="76" t="s">
        <v>13</v>
      </c>
      <c r="L48" s="63"/>
      <c r="M48" s="22"/>
    </row>
    <row r="49" spans="1:18" x14ac:dyDescent="0.35">
      <c r="A49" s="77" t="s">
        <v>15</v>
      </c>
      <c r="L49" s="63"/>
      <c r="M49" s="22"/>
    </row>
    <row r="50" spans="1:18" x14ac:dyDescent="0.35">
      <c r="A50" s="76" t="s">
        <v>14</v>
      </c>
      <c r="L50" s="63"/>
      <c r="M50" s="22"/>
    </row>
    <row r="51" spans="1:18" x14ac:dyDescent="0.35">
      <c r="L51" s="63"/>
      <c r="M51" s="22"/>
    </row>
    <row r="52" spans="1:18" x14ac:dyDescent="0.35">
      <c r="A52" s="79"/>
      <c r="B52" s="67"/>
      <c r="C52" s="60"/>
      <c r="D52" s="32"/>
      <c r="E52" s="32"/>
      <c r="F52" s="32"/>
      <c r="G52" s="46"/>
      <c r="H52" s="46"/>
      <c r="I52" s="32"/>
      <c r="J52" s="79"/>
      <c r="K52" s="67"/>
      <c r="L52" s="63"/>
      <c r="M52" s="22"/>
      <c r="O52" s="40"/>
    </row>
    <row r="53" spans="1:18" x14ac:dyDescent="0.35">
      <c r="A53" s="80"/>
      <c r="B53" s="68"/>
      <c r="C53" s="61"/>
      <c r="D53" s="1"/>
      <c r="E53" s="1"/>
      <c r="F53" s="1"/>
      <c r="G53" s="47"/>
      <c r="H53" s="47"/>
      <c r="I53" s="1"/>
      <c r="J53" s="80"/>
      <c r="K53" s="68"/>
      <c r="L53" s="63"/>
      <c r="M53" s="22"/>
      <c r="O53" s="1"/>
    </row>
    <row r="54" spans="1:18" x14ac:dyDescent="0.35">
      <c r="A54" s="80"/>
      <c r="B54" s="68"/>
      <c r="C54" s="61"/>
      <c r="D54" s="1"/>
      <c r="E54" s="1"/>
      <c r="F54" s="1"/>
      <c r="G54" s="47"/>
      <c r="H54" s="47"/>
      <c r="I54" s="1"/>
      <c r="J54" s="80"/>
      <c r="K54" s="68"/>
      <c r="L54" s="63"/>
      <c r="M54" s="22"/>
      <c r="O54" s="1"/>
    </row>
    <row r="55" spans="1:18" ht="15" customHeight="1" x14ac:dyDescent="0.35">
      <c r="A55" s="80"/>
      <c r="B55" s="68"/>
      <c r="C55" s="61"/>
      <c r="D55" s="1"/>
      <c r="E55" s="1"/>
      <c r="F55" s="1"/>
      <c r="G55" s="47"/>
      <c r="H55" s="47"/>
      <c r="I55" s="1"/>
      <c r="J55" s="80"/>
      <c r="K55" s="68"/>
      <c r="L55" s="63"/>
      <c r="M55" s="22"/>
      <c r="O55" s="1"/>
    </row>
    <row r="56" spans="1:18" x14ac:dyDescent="0.35">
      <c r="A56" s="80"/>
      <c r="B56" s="68"/>
      <c r="C56" s="61"/>
      <c r="D56" s="1"/>
      <c r="E56" s="1"/>
      <c r="F56" s="1"/>
      <c r="G56" s="47"/>
      <c r="H56" s="47"/>
      <c r="I56" s="1"/>
      <c r="J56" s="80"/>
      <c r="K56" s="68"/>
      <c r="L56" s="63"/>
      <c r="M56" s="22"/>
      <c r="O56" s="1"/>
    </row>
    <row r="57" spans="1:18" x14ac:dyDescent="0.35">
      <c r="A57" s="80"/>
      <c r="B57" s="68"/>
      <c r="C57" s="61"/>
      <c r="D57" s="1"/>
      <c r="E57" s="1"/>
      <c r="F57" s="1"/>
      <c r="G57" s="47"/>
      <c r="H57" s="47"/>
      <c r="I57" s="1"/>
      <c r="J57" s="80"/>
      <c r="K57" s="68"/>
      <c r="L57" s="63"/>
      <c r="M57" s="22"/>
      <c r="O57" s="1"/>
    </row>
    <row r="58" spans="1:18" x14ac:dyDescent="0.35">
      <c r="A58" s="80"/>
      <c r="B58" s="68"/>
      <c r="C58" s="61"/>
      <c r="D58" s="1"/>
      <c r="E58" s="1"/>
      <c r="F58" s="1"/>
      <c r="G58" s="47"/>
      <c r="H58" s="47"/>
      <c r="I58" s="1"/>
      <c r="J58" s="80"/>
      <c r="K58" s="68"/>
      <c r="L58" s="63"/>
      <c r="M58" s="22"/>
      <c r="O58" s="1"/>
    </row>
    <row r="59" spans="1:18" x14ac:dyDescent="0.35">
      <c r="A59" s="80"/>
      <c r="B59" s="68"/>
      <c r="C59" s="61"/>
      <c r="D59" s="1"/>
      <c r="E59" s="1"/>
      <c r="F59" s="1"/>
      <c r="G59" s="47"/>
      <c r="H59" s="47"/>
      <c r="I59" s="1"/>
      <c r="J59" s="80"/>
      <c r="K59" s="68"/>
      <c r="L59" s="63"/>
      <c r="M59" s="22"/>
      <c r="O59" s="1"/>
    </row>
    <row r="60" spans="1:18" x14ac:dyDescent="0.35">
      <c r="A60" s="80"/>
      <c r="B60" s="68"/>
      <c r="C60" s="61"/>
      <c r="D60" s="1"/>
      <c r="E60" s="1"/>
      <c r="F60" s="1"/>
      <c r="G60" s="47"/>
      <c r="H60" s="47"/>
      <c r="I60" s="1"/>
      <c r="J60" s="80"/>
      <c r="K60" s="68"/>
      <c r="L60" s="63"/>
      <c r="M60" s="22"/>
      <c r="O60" s="1"/>
    </row>
    <row r="61" spans="1:18" x14ac:dyDescent="0.35">
      <c r="A61" s="81"/>
      <c r="B61" s="69"/>
      <c r="F61" s="9"/>
      <c r="G61" s="48"/>
      <c r="H61" s="48"/>
      <c r="I61"/>
      <c r="J61" s="85"/>
      <c r="K61" s="70"/>
      <c r="L61" s="64"/>
      <c r="M61"/>
      <c r="N61"/>
      <c r="O61" s="9"/>
      <c r="P61" s="48"/>
      <c r="Q61" s="48"/>
      <c r="R61"/>
    </row>
    <row r="62" spans="1:18" x14ac:dyDescent="0.35">
      <c r="A62" s="81"/>
      <c r="B62" s="69"/>
      <c r="F62" s="9"/>
      <c r="G62" s="48"/>
      <c r="H62" s="48"/>
      <c r="I62"/>
      <c r="J62" s="85"/>
      <c r="K62" s="70"/>
      <c r="L62" s="64"/>
      <c r="M62"/>
      <c r="N62"/>
      <c r="O62" s="9"/>
      <c r="P62" s="48"/>
      <c r="Q62" s="48"/>
      <c r="R62"/>
    </row>
    <row r="63" spans="1:18" x14ac:dyDescent="0.35">
      <c r="A63" s="81"/>
      <c r="B63" s="69"/>
      <c r="F63" s="9"/>
      <c r="G63" s="48"/>
      <c r="H63" s="48"/>
      <c r="I63"/>
      <c r="J63" s="85"/>
      <c r="K63" s="70"/>
      <c r="L63" s="64"/>
      <c r="M63"/>
      <c r="N63"/>
      <c r="O63" s="9"/>
      <c r="P63" s="48"/>
      <c r="Q63" s="48"/>
      <c r="R63"/>
    </row>
    <row r="64" spans="1:18" x14ac:dyDescent="0.35">
      <c r="A64" s="81"/>
      <c r="B64" s="69"/>
      <c r="F64" s="9"/>
      <c r="G64" s="48"/>
      <c r="H64" s="48"/>
      <c r="I64"/>
      <c r="J64" s="85"/>
      <c r="K64" s="70"/>
      <c r="L64" s="64"/>
      <c r="M64"/>
      <c r="N64"/>
      <c r="O64" s="9"/>
      <c r="P64" s="48"/>
      <c r="Q64" s="48"/>
      <c r="R64"/>
    </row>
    <row r="65" spans="1:18" x14ac:dyDescent="0.35">
      <c r="A65" s="81"/>
      <c r="B65" s="69"/>
      <c r="F65" s="9"/>
      <c r="G65" s="48"/>
      <c r="H65" s="48"/>
      <c r="I65"/>
      <c r="J65" s="85"/>
      <c r="K65" s="70"/>
      <c r="L65" s="64"/>
      <c r="M65"/>
      <c r="N65"/>
      <c r="O65" s="9"/>
      <c r="P65" s="48"/>
      <c r="Q65" s="48"/>
      <c r="R65"/>
    </row>
  </sheetData>
  <mergeCells count="2">
    <mergeCell ref="A1:N1"/>
    <mergeCell ref="Q1:R1"/>
  </mergeCells>
  <pageMargins left="0.4" right="0.28000000000000003" top="0.56999999999999995" bottom="0.43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5"/>
  <sheetViews>
    <sheetView topLeftCell="D1" workbookViewId="0">
      <selection activeCell="R44" sqref="R44"/>
    </sheetView>
  </sheetViews>
  <sheetFormatPr baseColWidth="10" defaultRowHeight="14.5" x14ac:dyDescent="0.35"/>
  <cols>
    <col min="1" max="1" width="7.7265625" style="78" customWidth="1"/>
    <col min="2" max="2" width="11.7265625" style="66" customWidth="1"/>
    <col min="3" max="3" width="11.7265625" style="59" customWidth="1"/>
    <col min="4" max="6" width="11.7265625" style="2" customWidth="1"/>
    <col min="7" max="8" width="9.1796875" style="45" customWidth="1"/>
    <col min="9" max="9" width="11.7265625" style="9" customWidth="1"/>
    <col min="10" max="10" width="7.7265625" style="78" customWidth="1"/>
    <col min="11" max="11" width="11.7265625" style="66" customWidth="1"/>
    <col min="12" max="12" width="11.7265625" style="59" customWidth="1"/>
    <col min="13" max="15" width="11.7265625" style="2" customWidth="1"/>
    <col min="16" max="17" width="9.1796875" style="45" customWidth="1"/>
    <col min="18" max="18" width="11.7265625" style="9" customWidth="1"/>
  </cols>
  <sheetData>
    <row r="1" spans="1:18" s="24" customFormat="1" ht="23.5" x14ac:dyDescent="0.55000000000000004">
      <c r="A1" s="178" t="s">
        <v>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51"/>
      <c r="P1" s="49"/>
      <c r="Q1" s="174" t="s">
        <v>21</v>
      </c>
      <c r="R1" s="175"/>
    </row>
    <row r="2" spans="1:18" ht="7.5" customHeight="1" x14ac:dyDescent="0.35">
      <c r="A2" s="71"/>
      <c r="B2" s="86"/>
      <c r="C2" s="56"/>
      <c r="D2" s="3"/>
      <c r="E2" s="3"/>
      <c r="F2" s="3"/>
      <c r="G2" s="12"/>
      <c r="H2" s="12"/>
      <c r="I2" s="12"/>
      <c r="O2" s="3"/>
    </row>
    <row r="3" spans="1:18" ht="58" x14ac:dyDescent="0.35">
      <c r="A3" s="104" t="s">
        <v>3</v>
      </c>
      <c r="B3" s="105" t="s">
        <v>0</v>
      </c>
      <c r="C3" s="106" t="s">
        <v>2</v>
      </c>
      <c r="D3" s="106" t="s">
        <v>4</v>
      </c>
      <c r="E3" s="106" t="s">
        <v>17</v>
      </c>
      <c r="F3" s="106" t="s">
        <v>12</v>
      </c>
      <c r="G3" s="107" t="s">
        <v>18</v>
      </c>
      <c r="H3" s="107" t="s">
        <v>19</v>
      </c>
      <c r="I3" s="107" t="s">
        <v>11</v>
      </c>
      <c r="J3" s="104" t="s">
        <v>3</v>
      </c>
      <c r="K3" s="105" t="s">
        <v>0</v>
      </c>
      <c r="L3" s="106" t="s">
        <v>2</v>
      </c>
      <c r="M3" s="106" t="s">
        <v>4</v>
      </c>
      <c r="N3" s="106" t="s">
        <v>17</v>
      </c>
      <c r="O3" s="106" t="s">
        <v>12</v>
      </c>
      <c r="P3" s="107" t="s">
        <v>18</v>
      </c>
      <c r="Q3" s="107" t="s">
        <v>19</v>
      </c>
      <c r="R3" s="107" t="s">
        <v>11</v>
      </c>
    </row>
    <row r="4" spans="1:18" x14ac:dyDescent="0.35">
      <c r="A4" s="91">
        <v>19</v>
      </c>
      <c r="B4" s="97">
        <v>300300</v>
      </c>
      <c r="C4" s="92">
        <f>B4-400</f>
        <v>299900</v>
      </c>
      <c r="D4" s="52">
        <f>C4/12</f>
        <v>24991.666666666668</v>
      </c>
      <c r="E4" s="93">
        <f>C4/360</f>
        <v>833.05555555555554</v>
      </c>
      <c r="F4" s="52">
        <f>C4/260</f>
        <v>1153.4615384615386</v>
      </c>
      <c r="G4" s="53">
        <f>(B4/1850)*1.5</f>
        <v>243.48648648648648</v>
      </c>
      <c r="H4" s="53">
        <f>(B4/1850)*2</f>
        <v>324.64864864864865</v>
      </c>
      <c r="I4" s="94">
        <v>153.80000000000001</v>
      </c>
      <c r="J4" s="95">
        <v>61</v>
      </c>
      <c r="K4" s="98">
        <v>542400</v>
      </c>
      <c r="L4" s="92">
        <f>K4-400</f>
        <v>542000</v>
      </c>
      <c r="M4" s="52">
        <f>L4/12</f>
        <v>45166.666666666664</v>
      </c>
      <c r="N4" s="93">
        <f>L4/360</f>
        <v>1505.5555555555557</v>
      </c>
      <c r="O4" s="52">
        <f>L4/260</f>
        <v>2084.6153846153848</v>
      </c>
      <c r="P4" s="53">
        <f>(K4/1850)*1.5</f>
        <v>439.78378378378375</v>
      </c>
      <c r="Q4" s="53">
        <f>(K4/1850)*2</f>
        <v>586.37837837837833</v>
      </c>
      <c r="R4" s="94">
        <v>278</v>
      </c>
    </row>
    <row r="5" spans="1:18" x14ac:dyDescent="0.35">
      <c r="A5" s="108">
        <v>20</v>
      </c>
      <c r="B5" s="109">
        <v>303800</v>
      </c>
      <c r="C5" s="110">
        <f t="shared" ref="C5:C45" si="0">B5-400</f>
        <v>303400</v>
      </c>
      <c r="D5" s="111">
        <f t="shared" ref="D5:D45" si="1">C5/12</f>
        <v>25283.333333333332</v>
      </c>
      <c r="E5" s="112">
        <f t="shared" ref="E5:E45" si="2">C5/360</f>
        <v>842.77777777777783</v>
      </c>
      <c r="F5" s="111">
        <f t="shared" ref="F5:F45" si="3">C5/260</f>
        <v>1166.9230769230769</v>
      </c>
      <c r="G5" s="113">
        <f t="shared" ref="G5:G45" si="4">(B5/1850)*1.5</f>
        <v>246.32432432432432</v>
      </c>
      <c r="H5" s="113">
        <f t="shared" ref="H5:H45" si="5">(B5/1850)*2</f>
        <v>328.43243243243245</v>
      </c>
      <c r="I5" s="114">
        <v>155.6</v>
      </c>
      <c r="J5" s="115">
        <v>62</v>
      </c>
      <c r="K5" s="109">
        <v>552800</v>
      </c>
      <c r="L5" s="110">
        <f t="shared" ref="L5:L44" si="6">K5-400</f>
        <v>552400</v>
      </c>
      <c r="M5" s="111">
        <f t="shared" ref="M5:M44" si="7">L5/12</f>
        <v>46033.333333333336</v>
      </c>
      <c r="N5" s="112">
        <f t="shared" ref="N5:N44" si="8">L5/360</f>
        <v>1534.4444444444443</v>
      </c>
      <c r="O5" s="111">
        <f t="shared" ref="O5:O44" si="9">L5/260</f>
        <v>2124.6153846153848</v>
      </c>
      <c r="P5" s="113">
        <f t="shared" ref="P5:P44" si="10">(K5/1850)*1.5</f>
        <v>448.21621621621625</v>
      </c>
      <c r="Q5" s="113">
        <f t="shared" ref="Q5:Q44" si="11">(K5/1850)*2</f>
        <v>597.62162162162167</v>
      </c>
      <c r="R5" s="114">
        <v>283.3</v>
      </c>
    </row>
    <row r="6" spans="1:18" x14ac:dyDescent="0.35">
      <c r="A6" s="91">
        <v>21</v>
      </c>
      <c r="B6" s="97">
        <v>307600</v>
      </c>
      <c r="C6" s="92">
        <f t="shared" si="0"/>
        <v>307200</v>
      </c>
      <c r="D6" s="52">
        <f t="shared" si="1"/>
        <v>25600</v>
      </c>
      <c r="E6" s="93">
        <f t="shared" si="2"/>
        <v>853.33333333333337</v>
      </c>
      <c r="F6" s="52">
        <f t="shared" si="3"/>
        <v>1181.5384615384614</v>
      </c>
      <c r="G6" s="53">
        <f t="shared" si="4"/>
        <v>249.40540540540539</v>
      </c>
      <c r="H6" s="53">
        <f t="shared" si="5"/>
        <v>332.54054054054052</v>
      </c>
      <c r="I6" s="94">
        <v>157.5</v>
      </c>
      <c r="J6" s="95">
        <v>63</v>
      </c>
      <c r="K6" s="98">
        <v>563700</v>
      </c>
      <c r="L6" s="92">
        <f t="shared" si="6"/>
        <v>563300</v>
      </c>
      <c r="M6" s="52">
        <f t="shared" si="7"/>
        <v>46941.666666666664</v>
      </c>
      <c r="N6" s="93">
        <f t="shared" si="8"/>
        <v>1564.7222222222222</v>
      </c>
      <c r="O6" s="52">
        <f t="shared" si="9"/>
        <v>2166.5384615384614</v>
      </c>
      <c r="P6" s="53">
        <f t="shared" si="10"/>
        <v>457.05405405405406</v>
      </c>
      <c r="Q6" s="53">
        <f t="shared" si="11"/>
        <v>609.40540540540542</v>
      </c>
      <c r="R6" s="94">
        <v>288.89999999999998</v>
      </c>
    </row>
    <row r="7" spans="1:18" x14ac:dyDescent="0.35">
      <c r="A7" s="108">
        <v>22</v>
      </c>
      <c r="B7" s="109">
        <v>311200</v>
      </c>
      <c r="C7" s="110">
        <f t="shared" si="0"/>
        <v>310800</v>
      </c>
      <c r="D7" s="111">
        <f t="shared" si="1"/>
        <v>25900</v>
      </c>
      <c r="E7" s="112">
        <f t="shared" si="2"/>
        <v>863.33333333333337</v>
      </c>
      <c r="F7" s="111">
        <f t="shared" si="3"/>
        <v>1195.3846153846155</v>
      </c>
      <c r="G7" s="113">
        <f t="shared" si="4"/>
        <v>252.32432432432432</v>
      </c>
      <c r="H7" s="113">
        <f t="shared" si="5"/>
        <v>336.43243243243245</v>
      </c>
      <c r="I7" s="114">
        <v>159.4</v>
      </c>
      <c r="J7" s="115">
        <v>64</v>
      </c>
      <c r="K7" s="109">
        <v>573100</v>
      </c>
      <c r="L7" s="110">
        <f t="shared" si="6"/>
        <v>572700</v>
      </c>
      <c r="M7" s="111">
        <f t="shared" si="7"/>
        <v>47725</v>
      </c>
      <c r="N7" s="112">
        <f t="shared" si="8"/>
        <v>1590.8333333333333</v>
      </c>
      <c r="O7" s="111">
        <f t="shared" si="9"/>
        <v>2202.6923076923076</v>
      </c>
      <c r="P7" s="113">
        <f t="shared" si="10"/>
        <v>464.67567567567573</v>
      </c>
      <c r="Q7" s="113">
        <f t="shared" si="11"/>
        <v>619.56756756756761</v>
      </c>
      <c r="R7" s="114">
        <v>293.7</v>
      </c>
    </row>
    <row r="8" spans="1:18" x14ac:dyDescent="0.35">
      <c r="A8" s="91">
        <v>23</v>
      </c>
      <c r="B8" s="97">
        <v>315100</v>
      </c>
      <c r="C8" s="92">
        <f t="shared" si="0"/>
        <v>314700</v>
      </c>
      <c r="D8" s="52">
        <f t="shared" si="1"/>
        <v>26225</v>
      </c>
      <c r="E8" s="93">
        <f t="shared" si="2"/>
        <v>874.16666666666663</v>
      </c>
      <c r="F8" s="52">
        <f t="shared" si="3"/>
        <v>1210.3846153846155</v>
      </c>
      <c r="G8" s="53">
        <f t="shared" si="4"/>
        <v>255.48648648648648</v>
      </c>
      <c r="H8" s="53">
        <f t="shared" si="5"/>
        <v>340.64864864864865</v>
      </c>
      <c r="I8" s="94">
        <v>161.4</v>
      </c>
      <c r="J8" s="95">
        <v>65</v>
      </c>
      <c r="K8" s="98">
        <v>583900</v>
      </c>
      <c r="L8" s="92">
        <f t="shared" si="6"/>
        <v>583500</v>
      </c>
      <c r="M8" s="52">
        <f t="shared" si="7"/>
        <v>48625</v>
      </c>
      <c r="N8" s="93">
        <f t="shared" si="8"/>
        <v>1620.8333333333333</v>
      </c>
      <c r="O8" s="52">
        <f t="shared" si="9"/>
        <v>2244.2307692307691</v>
      </c>
      <c r="P8" s="53">
        <f t="shared" si="10"/>
        <v>473.43243243243239</v>
      </c>
      <c r="Q8" s="53">
        <f t="shared" si="11"/>
        <v>631.24324324324323</v>
      </c>
      <c r="R8" s="94">
        <v>299.2</v>
      </c>
    </row>
    <row r="9" spans="1:18" x14ac:dyDescent="0.35">
      <c r="A9" s="108">
        <v>24</v>
      </c>
      <c r="B9" s="109">
        <v>319000</v>
      </c>
      <c r="C9" s="110">
        <f t="shared" si="0"/>
        <v>318600</v>
      </c>
      <c r="D9" s="111">
        <f t="shared" si="1"/>
        <v>26550</v>
      </c>
      <c r="E9" s="112">
        <f t="shared" si="2"/>
        <v>885</v>
      </c>
      <c r="F9" s="111">
        <f t="shared" si="3"/>
        <v>1225.3846153846155</v>
      </c>
      <c r="G9" s="113">
        <f t="shared" si="4"/>
        <v>258.64864864864865</v>
      </c>
      <c r="H9" s="113">
        <f t="shared" si="5"/>
        <v>344.86486486486484</v>
      </c>
      <c r="I9" s="114">
        <v>163.4</v>
      </c>
      <c r="J9" s="115">
        <v>66</v>
      </c>
      <c r="K9" s="109">
        <v>594400</v>
      </c>
      <c r="L9" s="110">
        <f t="shared" si="6"/>
        <v>594000</v>
      </c>
      <c r="M9" s="111">
        <f t="shared" si="7"/>
        <v>49500</v>
      </c>
      <c r="N9" s="112">
        <f t="shared" si="8"/>
        <v>1650</v>
      </c>
      <c r="O9" s="111">
        <f t="shared" si="9"/>
        <v>2284.6153846153848</v>
      </c>
      <c r="P9" s="113">
        <f t="shared" si="10"/>
        <v>481.94594594594594</v>
      </c>
      <c r="Q9" s="113">
        <f t="shared" si="11"/>
        <v>642.59459459459458</v>
      </c>
      <c r="R9" s="114">
        <v>304.60000000000002</v>
      </c>
    </row>
    <row r="10" spans="1:18" x14ac:dyDescent="0.35">
      <c r="A10" s="91">
        <v>25</v>
      </c>
      <c r="B10" s="97">
        <v>323200</v>
      </c>
      <c r="C10" s="92">
        <f t="shared" si="0"/>
        <v>322800</v>
      </c>
      <c r="D10" s="52">
        <f t="shared" si="1"/>
        <v>26900</v>
      </c>
      <c r="E10" s="93">
        <f t="shared" si="2"/>
        <v>896.66666666666663</v>
      </c>
      <c r="F10" s="52">
        <f t="shared" si="3"/>
        <v>1241.5384615384614</v>
      </c>
      <c r="G10" s="53">
        <f t="shared" si="4"/>
        <v>262.05405405405406</v>
      </c>
      <c r="H10" s="53">
        <f t="shared" si="5"/>
        <v>349.40540540540542</v>
      </c>
      <c r="I10" s="94">
        <v>165.5</v>
      </c>
      <c r="J10" s="95">
        <v>67</v>
      </c>
      <c r="K10" s="98">
        <v>605500</v>
      </c>
      <c r="L10" s="92">
        <f t="shared" si="6"/>
        <v>605100</v>
      </c>
      <c r="M10" s="52">
        <f t="shared" si="7"/>
        <v>50425</v>
      </c>
      <c r="N10" s="93">
        <f t="shared" si="8"/>
        <v>1680.8333333333333</v>
      </c>
      <c r="O10" s="52">
        <f t="shared" si="9"/>
        <v>2327.3076923076924</v>
      </c>
      <c r="P10" s="53">
        <f t="shared" si="10"/>
        <v>490.94594594594594</v>
      </c>
      <c r="Q10" s="53">
        <f t="shared" si="11"/>
        <v>654.59459459459458</v>
      </c>
      <c r="R10" s="94">
        <v>310.3</v>
      </c>
    </row>
    <row r="11" spans="1:18" x14ac:dyDescent="0.35">
      <c r="A11" s="108">
        <v>26</v>
      </c>
      <c r="B11" s="109">
        <v>327400</v>
      </c>
      <c r="C11" s="110">
        <f t="shared" si="0"/>
        <v>327000</v>
      </c>
      <c r="D11" s="111">
        <f t="shared" si="1"/>
        <v>27250</v>
      </c>
      <c r="E11" s="112">
        <f t="shared" si="2"/>
        <v>908.33333333333337</v>
      </c>
      <c r="F11" s="111">
        <f t="shared" si="3"/>
        <v>1257.6923076923076</v>
      </c>
      <c r="G11" s="113">
        <f t="shared" si="4"/>
        <v>265.45945945945948</v>
      </c>
      <c r="H11" s="113">
        <f t="shared" si="5"/>
        <v>353.94594594594594</v>
      </c>
      <c r="I11" s="114">
        <v>167.7</v>
      </c>
      <c r="J11" s="115">
        <v>68</v>
      </c>
      <c r="K11" s="109">
        <v>615900</v>
      </c>
      <c r="L11" s="110">
        <f t="shared" si="6"/>
        <v>615500</v>
      </c>
      <c r="M11" s="111">
        <f t="shared" si="7"/>
        <v>51291.666666666664</v>
      </c>
      <c r="N11" s="112">
        <f t="shared" si="8"/>
        <v>1709.7222222222222</v>
      </c>
      <c r="O11" s="111">
        <f t="shared" si="9"/>
        <v>2367.3076923076924</v>
      </c>
      <c r="P11" s="113">
        <f t="shared" si="10"/>
        <v>499.37837837837833</v>
      </c>
      <c r="Q11" s="113">
        <f t="shared" si="11"/>
        <v>665.83783783783781</v>
      </c>
      <c r="R11" s="114">
        <v>315.60000000000002</v>
      </c>
    </row>
    <row r="12" spans="1:18" x14ac:dyDescent="0.35">
      <c r="A12" s="91">
        <v>27</v>
      </c>
      <c r="B12" s="97">
        <v>331300</v>
      </c>
      <c r="C12" s="92">
        <f t="shared" si="0"/>
        <v>330900</v>
      </c>
      <c r="D12" s="52">
        <f t="shared" si="1"/>
        <v>27575</v>
      </c>
      <c r="E12" s="93">
        <f t="shared" si="2"/>
        <v>919.16666666666663</v>
      </c>
      <c r="F12" s="52">
        <f t="shared" si="3"/>
        <v>1272.6923076923076</v>
      </c>
      <c r="G12" s="53">
        <f t="shared" si="4"/>
        <v>268.62162162162167</v>
      </c>
      <c r="H12" s="53">
        <f t="shared" si="5"/>
        <v>358.16216216216219</v>
      </c>
      <c r="I12" s="94">
        <v>169.7</v>
      </c>
      <c r="J12" s="95">
        <v>69</v>
      </c>
      <c r="K12" s="98">
        <v>627700</v>
      </c>
      <c r="L12" s="92">
        <f t="shared" si="6"/>
        <v>627300</v>
      </c>
      <c r="M12" s="52">
        <f t="shared" si="7"/>
        <v>52275</v>
      </c>
      <c r="N12" s="93">
        <f t="shared" si="8"/>
        <v>1742.5</v>
      </c>
      <c r="O12" s="52">
        <f t="shared" si="9"/>
        <v>2412.6923076923076</v>
      </c>
      <c r="P12" s="53">
        <f t="shared" si="10"/>
        <v>508.94594594594594</v>
      </c>
      <c r="Q12" s="53">
        <f t="shared" si="11"/>
        <v>678.59459459459458</v>
      </c>
      <c r="R12" s="94">
        <v>321.7</v>
      </c>
    </row>
    <row r="13" spans="1:18" x14ac:dyDescent="0.35">
      <c r="A13" s="108">
        <v>28</v>
      </c>
      <c r="B13" s="109">
        <v>335300</v>
      </c>
      <c r="C13" s="110">
        <f t="shared" si="0"/>
        <v>334900</v>
      </c>
      <c r="D13" s="111">
        <f t="shared" si="1"/>
        <v>27908.333333333332</v>
      </c>
      <c r="E13" s="112">
        <f t="shared" si="2"/>
        <v>930.27777777777783</v>
      </c>
      <c r="F13" s="111">
        <f t="shared" si="3"/>
        <v>1288.0769230769231</v>
      </c>
      <c r="G13" s="113">
        <f t="shared" si="4"/>
        <v>271.8648648648649</v>
      </c>
      <c r="H13" s="113">
        <f t="shared" si="5"/>
        <v>362.48648648648651</v>
      </c>
      <c r="I13" s="114">
        <v>171.7</v>
      </c>
      <c r="J13" s="115">
        <v>70</v>
      </c>
      <c r="K13" s="109">
        <v>640200</v>
      </c>
      <c r="L13" s="110">
        <f t="shared" si="6"/>
        <v>639800</v>
      </c>
      <c r="M13" s="111">
        <f t="shared" si="7"/>
        <v>53316.666666666664</v>
      </c>
      <c r="N13" s="112">
        <f t="shared" si="8"/>
        <v>1777.2222222222222</v>
      </c>
      <c r="O13" s="111">
        <f t="shared" si="9"/>
        <v>2460.7692307692309</v>
      </c>
      <c r="P13" s="113">
        <f t="shared" si="10"/>
        <v>519.08108108108104</v>
      </c>
      <c r="Q13" s="113">
        <f t="shared" si="11"/>
        <v>692.10810810810813</v>
      </c>
      <c r="R13" s="114">
        <f t="shared" ref="R13:R32" si="12">L13/1950</f>
        <v>328.10256410256409</v>
      </c>
    </row>
    <row r="14" spans="1:18" x14ac:dyDescent="0.35">
      <c r="A14" s="91">
        <v>29</v>
      </c>
      <c r="B14" s="97">
        <v>339000</v>
      </c>
      <c r="C14" s="92">
        <f t="shared" si="0"/>
        <v>338600</v>
      </c>
      <c r="D14" s="52">
        <f t="shared" si="1"/>
        <v>28216.666666666668</v>
      </c>
      <c r="E14" s="93">
        <f t="shared" si="2"/>
        <v>940.55555555555554</v>
      </c>
      <c r="F14" s="52">
        <f t="shared" si="3"/>
        <v>1302.3076923076924</v>
      </c>
      <c r="G14" s="53">
        <f t="shared" si="4"/>
        <v>274.8648648648649</v>
      </c>
      <c r="H14" s="53">
        <f t="shared" si="5"/>
        <v>366.48648648648651</v>
      </c>
      <c r="I14" s="94">
        <v>173.6</v>
      </c>
      <c r="J14" s="95">
        <v>71</v>
      </c>
      <c r="K14" s="98">
        <v>655400</v>
      </c>
      <c r="L14" s="92">
        <f t="shared" si="6"/>
        <v>655000</v>
      </c>
      <c r="M14" s="52">
        <f t="shared" si="7"/>
        <v>54583.333333333336</v>
      </c>
      <c r="N14" s="93">
        <f t="shared" si="8"/>
        <v>1819.4444444444443</v>
      </c>
      <c r="O14" s="52">
        <f t="shared" si="9"/>
        <v>2519.2307692307691</v>
      </c>
      <c r="P14" s="53">
        <f t="shared" si="10"/>
        <v>531.40540540540542</v>
      </c>
      <c r="Q14" s="53">
        <f t="shared" si="11"/>
        <v>708.54054054054052</v>
      </c>
      <c r="R14" s="94">
        <v>335.9</v>
      </c>
    </row>
    <row r="15" spans="1:18" x14ac:dyDescent="0.35">
      <c r="A15" s="108">
        <v>30</v>
      </c>
      <c r="B15" s="109">
        <v>343000</v>
      </c>
      <c r="C15" s="110">
        <f t="shared" si="0"/>
        <v>342600</v>
      </c>
      <c r="D15" s="111">
        <f t="shared" si="1"/>
        <v>28550</v>
      </c>
      <c r="E15" s="112">
        <f t="shared" si="2"/>
        <v>951.66666666666663</v>
      </c>
      <c r="F15" s="111">
        <f t="shared" si="3"/>
        <v>1317.6923076923076</v>
      </c>
      <c r="G15" s="113">
        <f t="shared" si="4"/>
        <v>278.10810810810813</v>
      </c>
      <c r="H15" s="113">
        <f t="shared" si="5"/>
        <v>370.81081081081084</v>
      </c>
      <c r="I15" s="114">
        <v>175.7</v>
      </c>
      <c r="J15" s="115">
        <v>72</v>
      </c>
      <c r="K15" s="109">
        <v>667200</v>
      </c>
      <c r="L15" s="110">
        <f t="shared" si="6"/>
        <v>666800</v>
      </c>
      <c r="M15" s="111">
        <f t="shared" si="7"/>
        <v>55566.666666666664</v>
      </c>
      <c r="N15" s="112">
        <f t="shared" si="8"/>
        <v>1852.2222222222222</v>
      </c>
      <c r="O15" s="111">
        <f t="shared" si="9"/>
        <v>2564.6153846153848</v>
      </c>
      <c r="P15" s="113">
        <f t="shared" si="10"/>
        <v>540.97297297297291</v>
      </c>
      <c r="Q15" s="113">
        <f t="shared" si="11"/>
        <v>721.29729729729729</v>
      </c>
      <c r="R15" s="114">
        <v>342</v>
      </c>
    </row>
    <row r="16" spans="1:18" x14ac:dyDescent="0.35">
      <c r="A16" s="91">
        <v>31</v>
      </c>
      <c r="B16" s="97">
        <v>346600</v>
      </c>
      <c r="C16" s="92">
        <f t="shared" si="0"/>
        <v>346200</v>
      </c>
      <c r="D16" s="52">
        <f t="shared" si="1"/>
        <v>28850</v>
      </c>
      <c r="E16" s="93">
        <f t="shared" si="2"/>
        <v>961.66666666666663</v>
      </c>
      <c r="F16" s="52">
        <f t="shared" si="3"/>
        <v>1331.5384615384614</v>
      </c>
      <c r="G16" s="53">
        <f t="shared" si="4"/>
        <v>281.02702702702703</v>
      </c>
      <c r="H16" s="53">
        <f t="shared" si="5"/>
        <v>374.70270270270271</v>
      </c>
      <c r="I16" s="94">
        <v>177.5</v>
      </c>
      <c r="J16" s="95">
        <v>73</v>
      </c>
      <c r="K16" s="98">
        <v>679000</v>
      </c>
      <c r="L16" s="92">
        <f t="shared" si="6"/>
        <v>678600</v>
      </c>
      <c r="M16" s="52">
        <f t="shared" si="7"/>
        <v>56550</v>
      </c>
      <c r="N16" s="93">
        <f t="shared" si="8"/>
        <v>1885</v>
      </c>
      <c r="O16" s="52">
        <f t="shared" si="9"/>
        <v>2610</v>
      </c>
      <c r="P16" s="53">
        <f t="shared" si="10"/>
        <v>550.54054054054052</v>
      </c>
      <c r="Q16" s="53">
        <f t="shared" si="11"/>
        <v>734.05405405405406</v>
      </c>
      <c r="R16" s="94">
        <f t="shared" si="12"/>
        <v>348</v>
      </c>
    </row>
    <row r="17" spans="1:18" x14ac:dyDescent="0.35">
      <c r="A17" s="108">
        <v>32</v>
      </c>
      <c r="B17" s="109">
        <v>350700</v>
      </c>
      <c r="C17" s="110">
        <f t="shared" si="0"/>
        <v>350300</v>
      </c>
      <c r="D17" s="111">
        <f t="shared" si="1"/>
        <v>29191.666666666668</v>
      </c>
      <c r="E17" s="112">
        <f t="shared" si="2"/>
        <v>973.05555555555554</v>
      </c>
      <c r="F17" s="111">
        <f t="shared" si="3"/>
        <v>1347.3076923076924</v>
      </c>
      <c r="G17" s="113">
        <f t="shared" si="4"/>
        <v>284.35135135135135</v>
      </c>
      <c r="H17" s="113">
        <f t="shared" si="5"/>
        <v>379.13513513513516</v>
      </c>
      <c r="I17" s="114">
        <v>179.6</v>
      </c>
      <c r="J17" s="115">
        <v>74</v>
      </c>
      <c r="K17" s="109">
        <v>691400</v>
      </c>
      <c r="L17" s="110">
        <f t="shared" si="6"/>
        <v>691000</v>
      </c>
      <c r="M17" s="111">
        <f t="shared" si="7"/>
        <v>57583.333333333336</v>
      </c>
      <c r="N17" s="112">
        <f t="shared" si="8"/>
        <v>1919.4444444444443</v>
      </c>
      <c r="O17" s="111">
        <f t="shared" si="9"/>
        <v>2657.6923076923076</v>
      </c>
      <c r="P17" s="113">
        <f t="shared" si="10"/>
        <v>560.59459459459458</v>
      </c>
      <c r="Q17" s="113">
        <f t="shared" si="11"/>
        <v>747.45945945945948</v>
      </c>
      <c r="R17" s="114">
        <v>354.4</v>
      </c>
    </row>
    <row r="18" spans="1:18" x14ac:dyDescent="0.35">
      <c r="A18" s="91">
        <v>33</v>
      </c>
      <c r="B18" s="97">
        <v>354500</v>
      </c>
      <c r="C18" s="92">
        <f t="shared" si="0"/>
        <v>354100</v>
      </c>
      <c r="D18" s="52">
        <f t="shared" si="1"/>
        <v>29508.333333333332</v>
      </c>
      <c r="E18" s="93">
        <f t="shared" si="2"/>
        <v>983.61111111111109</v>
      </c>
      <c r="F18" s="52">
        <f t="shared" si="3"/>
        <v>1361.9230769230769</v>
      </c>
      <c r="G18" s="53">
        <f t="shared" si="4"/>
        <v>287.43243243243239</v>
      </c>
      <c r="H18" s="53">
        <f t="shared" si="5"/>
        <v>383.24324324324323</v>
      </c>
      <c r="I18" s="94">
        <v>181.6</v>
      </c>
      <c r="J18" s="95">
        <v>75</v>
      </c>
      <c r="K18" s="98">
        <v>704900</v>
      </c>
      <c r="L18" s="92">
        <f t="shared" si="6"/>
        <v>704500</v>
      </c>
      <c r="M18" s="52">
        <f t="shared" si="7"/>
        <v>58708.333333333336</v>
      </c>
      <c r="N18" s="93">
        <f t="shared" si="8"/>
        <v>1956.9444444444443</v>
      </c>
      <c r="O18" s="52">
        <f t="shared" si="9"/>
        <v>2709.6153846153848</v>
      </c>
      <c r="P18" s="53">
        <f t="shared" si="10"/>
        <v>571.54054054054052</v>
      </c>
      <c r="Q18" s="53">
        <f t="shared" si="11"/>
        <v>762.05405405405406</v>
      </c>
      <c r="R18" s="94">
        <v>361.3</v>
      </c>
    </row>
    <row r="19" spans="1:18" x14ac:dyDescent="0.35">
      <c r="A19" s="108">
        <v>34</v>
      </c>
      <c r="B19" s="109">
        <v>358700</v>
      </c>
      <c r="C19" s="110">
        <f t="shared" si="0"/>
        <v>358300</v>
      </c>
      <c r="D19" s="111">
        <f t="shared" si="1"/>
        <v>29858.333333333332</v>
      </c>
      <c r="E19" s="112">
        <f t="shared" si="2"/>
        <v>995.27777777777783</v>
      </c>
      <c r="F19" s="111">
        <f t="shared" si="3"/>
        <v>1378.0769230769231</v>
      </c>
      <c r="G19" s="113">
        <f t="shared" si="4"/>
        <v>290.83783783783787</v>
      </c>
      <c r="H19" s="113">
        <f t="shared" si="5"/>
        <v>387.7837837837838</v>
      </c>
      <c r="I19" s="114">
        <v>183.7</v>
      </c>
      <c r="J19" s="115">
        <v>76</v>
      </c>
      <c r="K19" s="109">
        <v>723200</v>
      </c>
      <c r="L19" s="110">
        <f t="shared" si="6"/>
        <v>722800</v>
      </c>
      <c r="M19" s="111">
        <f t="shared" si="7"/>
        <v>60233.333333333336</v>
      </c>
      <c r="N19" s="112">
        <f t="shared" si="8"/>
        <v>2007.7777777777778</v>
      </c>
      <c r="O19" s="111">
        <f t="shared" si="9"/>
        <v>2780</v>
      </c>
      <c r="P19" s="113">
        <f t="shared" si="10"/>
        <v>586.37837837837833</v>
      </c>
      <c r="Q19" s="113">
        <f t="shared" si="11"/>
        <v>781.83783783783781</v>
      </c>
      <c r="R19" s="114">
        <v>370.7</v>
      </c>
    </row>
    <row r="20" spans="1:18" x14ac:dyDescent="0.35">
      <c r="A20" s="91">
        <v>35</v>
      </c>
      <c r="B20" s="97">
        <v>362800</v>
      </c>
      <c r="C20" s="92">
        <f t="shared" si="0"/>
        <v>362400</v>
      </c>
      <c r="D20" s="52">
        <f t="shared" si="1"/>
        <v>30200</v>
      </c>
      <c r="E20" s="93">
        <f t="shared" si="2"/>
        <v>1006.6666666666666</v>
      </c>
      <c r="F20" s="52">
        <f t="shared" si="3"/>
        <v>1393.8461538461538</v>
      </c>
      <c r="G20" s="53">
        <f t="shared" si="4"/>
        <v>294.16216216216213</v>
      </c>
      <c r="H20" s="53">
        <f t="shared" si="5"/>
        <v>392.2162162162162</v>
      </c>
      <c r="I20" s="94">
        <v>185.9</v>
      </c>
      <c r="J20" s="95">
        <v>77</v>
      </c>
      <c r="K20" s="98">
        <v>741300</v>
      </c>
      <c r="L20" s="92">
        <f t="shared" si="6"/>
        <v>740900</v>
      </c>
      <c r="M20" s="52">
        <f t="shared" si="7"/>
        <v>61741.666666666664</v>
      </c>
      <c r="N20" s="93">
        <f t="shared" si="8"/>
        <v>2058.0555555555557</v>
      </c>
      <c r="O20" s="52">
        <f t="shared" si="9"/>
        <v>2849.6153846153848</v>
      </c>
      <c r="P20" s="53">
        <f t="shared" si="10"/>
        <v>601.05405405405406</v>
      </c>
      <c r="Q20" s="53">
        <f t="shared" si="11"/>
        <v>801.40540540540542</v>
      </c>
      <c r="R20" s="94">
        <v>380</v>
      </c>
    </row>
    <row r="21" spans="1:18" x14ac:dyDescent="0.35">
      <c r="A21" s="108">
        <v>36</v>
      </c>
      <c r="B21" s="109">
        <v>367100</v>
      </c>
      <c r="C21" s="110">
        <f t="shared" si="0"/>
        <v>366700</v>
      </c>
      <c r="D21" s="111">
        <f t="shared" si="1"/>
        <v>30558.333333333332</v>
      </c>
      <c r="E21" s="112">
        <f t="shared" si="2"/>
        <v>1018.6111111111111</v>
      </c>
      <c r="F21" s="111">
        <f t="shared" si="3"/>
        <v>1410.3846153846155</v>
      </c>
      <c r="G21" s="113">
        <f t="shared" si="4"/>
        <v>297.64864864864865</v>
      </c>
      <c r="H21" s="113">
        <f t="shared" si="5"/>
        <v>396.86486486486484</v>
      </c>
      <c r="I21" s="114">
        <v>188</v>
      </c>
      <c r="J21" s="115">
        <v>78</v>
      </c>
      <c r="K21" s="109">
        <v>765100</v>
      </c>
      <c r="L21" s="110">
        <f t="shared" si="6"/>
        <v>764700</v>
      </c>
      <c r="M21" s="111">
        <f t="shared" si="7"/>
        <v>63725</v>
      </c>
      <c r="N21" s="112">
        <f t="shared" si="8"/>
        <v>2124.1666666666665</v>
      </c>
      <c r="O21" s="111">
        <f t="shared" si="9"/>
        <v>2941.1538461538462</v>
      </c>
      <c r="P21" s="113">
        <f t="shared" si="10"/>
        <v>620.35135135135135</v>
      </c>
      <c r="Q21" s="113">
        <f t="shared" si="11"/>
        <v>827.1351351351351</v>
      </c>
      <c r="R21" s="114">
        <v>392.2</v>
      </c>
    </row>
    <row r="22" spans="1:18" x14ac:dyDescent="0.35">
      <c r="A22" s="91">
        <v>37</v>
      </c>
      <c r="B22" s="97">
        <v>371800</v>
      </c>
      <c r="C22" s="92">
        <f t="shared" si="0"/>
        <v>371400</v>
      </c>
      <c r="D22" s="52">
        <f t="shared" si="1"/>
        <v>30950</v>
      </c>
      <c r="E22" s="93">
        <f t="shared" si="2"/>
        <v>1031.6666666666667</v>
      </c>
      <c r="F22" s="52">
        <f t="shared" si="3"/>
        <v>1428.4615384615386</v>
      </c>
      <c r="G22" s="53">
        <f t="shared" si="4"/>
        <v>301.45945945945948</v>
      </c>
      <c r="H22" s="53">
        <f t="shared" si="5"/>
        <v>401.94594594594594</v>
      </c>
      <c r="I22" s="94">
        <v>190.5</v>
      </c>
      <c r="J22" s="95">
        <v>79</v>
      </c>
      <c r="K22" s="98">
        <v>789200</v>
      </c>
      <c r="L22" s="92">
        <f t="shared" si="6"/>
        <v>788800</v>
      </c>
      <c r="M22" s="52">
        <f t="shared" si="7"/>
        <v>65733.333333333328</v>
      </c>
      <c r="N22" s="93">
        <f t="shared" si="8"/>
        <v>2191.1111111111113</v>
      </c>
      <c r="O22" s="52">
        <f t="shared" si="9"/>
        <v>3033.8461538461538</v>
      </c>
      <c r="P22" s="53">
        <f t="shared" si="10"/>
        <v>639.89189189189187</v>
      </c>
      <c r="Q22" s="53">
        <f t="shared" si="11"/>
        <v>853.18918918918916</v>
      </c>
      <c r="R22" s="94">
        <v>404.5</v>
      </c>
    </row>
    <row r="23" spans="1:18" x14ac:dyDescent="0.35">
      <c r="A23" s="108">
        <v>38</v>
      </c>
      <c r="B23" s="109">
        <v>376500</v>
      </c>
      <c r="C23" s="110">
        <f t="shared" si="0"/>
        <v>376100</v>
      </c>
      <c r="D23" s="111">
        <f t="shared" si="1"/>
        <v>31341.666666666668</v>
      </c>
      <c r="E23" s="112">
        <f t="shared" si="2"/>
        <v>1044.7222222222222</v>
      </c>
      <c r="F23" s="111">
        <f t="shared" si="3"/>
        <v>1446.5384615384614</v>
      </c>
      <c r="G23" s="113">
        <f t="shared" si="4"/>
        <v>305.27027027027026</v>
      </c>
      <c r="H23" s="113">
        <f t="shared" si="5"/>
        <v>407.02702702702703</v>
      </c>
      <c r="I23" s="114">
        <v>192.9</v>
      </c>
      <c r="J23" s="115">
        <v>80</v>
      </c>
      <c r="K23" s="109">
        <v>813400</v>
      </c>
      <c r="L23" s="110">
        <f t="shared" si="6"/>
        <v>813000</v>
      </c>
      <c r="M23" s="111">
        <f t="shared" si="7"/>
        <v>67750</v>
      </c>
      <c r="N23" s="112">
        <f t="shared" si="8"/>
        <v>2258.3333333333335</v>
      </c>
      <c r="O23" s="111">
        <f t="shared" si="9"/>
        <v>3126.9230769230771</v>
      </c>
      <c r="P23" s="113">
        <f t="shared" si="10"/>
        <v>659.51351351351354</v>
      </c>
      <c r="Q23" s="113">
        <f t="shared" si="11"/>
        <v>879.35135135135135</v>
      </c>
      <c r="R23" s="114">
        <v>416.9</v>
      </c>
    </row>
    <row r="24" spans="1:18" x14ac:dyDescent="0.35">
      <c r="A24" s="91">
        <v>39</v>
      </c>
      <c r="B24" s="97">
        <v>381200</v>
      </c>
      <c r="C24" s="92">
        <f t="shared" si="0"/>
        <v>380800</v>
      </c>
      <c r="D24" s="52">
        <f t="shared" si="1"/>
        <v>31733.333333333332</v>
      </c>
      <c r="E24" s="93">
        <f t="shared" si="2"/>
        <v>1057.7777777777778</v>
      </c>
      <c r="F24" s="52">
        <f t="shared" si="3"/>
        <v>1464.6153846153845</v>
      </c>
      <c r="G24" s="53">
        <f t="shared" si="4"/>
        <v>309.08108108108109</v>
      </c>
      <c r="H24" s="53">
        <f t="shared" si="5"/>
        <v>412.10810810810813</v>
      </c>
      <c r="I24" s="94">
        <v>195.3</v>
      </c>
      <c r="J24" s="95">
        <v>81</v>
      </c>
      <c r="K24" s="98">
        <v>837200</v>
      </c>
      <c r="L24" s="92">
        <f t="shared" si="6"/>
        <v>836800</v>
      </c>
      <c r="M24" s="52">
        <f t="shared" si="7"/>
        <v>69733.333333333328</v>
      </c>
      <c r="N24" s="93">
        <f t="shared" si="8"/>
        <v>2324.4444444444443</v>
      </c>
      <c r="O24" s="52">
        <f t="shared" si="9"/>
        <v>3218.4615384615386</v>
      </c>
      <c r="P24" s="53">
        <f t="shared" si="10"/>
        <v>678.81081081081084</v>
      </c>
      <c r="Q24" s="53">
        <f t="shared" si="11"/>
        <v>905.08108108108104</v>
      </c>
      <c r="R24" s="94">
        <v>429.1</v>
      </c>
    </row>
    <row r="25" spans="1:18" x14ac:dyDescent="0.35">
      <c r="A25" s="108">
        <v>40</v>
      </c>
      <c r="B25" s="109">
        <v>386200</v>
      </c>
      <c r="C25" s="110">
        <f t="shared" si="0"/>
        <v>385800</v>
      </c>
      <c r="D25" s="111">
        <f t="shared" si="1"/>
        <v>32150</v>
      </c>
      <c r="E25" s="112">
        <f t="shared" si="2"/>
        <v>1071.6666666666667</v>
      </c>
      <c r="F25" s="111">
        <f t="shared" si="3"/>
        <v>1483.8461538461538</v>
      </c>
      <c r="G25" s="113">
        <f t="shared" si="4"/>
        <v>313.1351351351351</v>
      </c>
      <c r="H25" s="113">
        <f t="shared" si="5"/>
        <v>417.51351351351349</v>
      </c>
      <c r="I25" s="114">
        <v>197.9</v>
      </c>
      <c r="J25" s="115">
        <v>82</v>
      </c>
      <c r="K25" s="109">
        <v>860300</v>
      </c>
      <c r="L25" s="110">
        <f t="shared" si="6"/>
        <v>859900</v>
      </c>
      <c r="M25" s="111">
        <f t="shared" si="7"/>
        <v>71658.333333333328</v>
      </c>
      <c r="N25" s="112">
        <f t="shared" si="8"/>
        <v>2388.6111111111113</v>
      </c>
      <c r="O25" s="111">
        <f t="shared" si="9"/>
        <v>3307.3076923076924</v>
      </c>
      <c r="P25" s="113">
        <f t="shared" si="10"/>
        <v>697.54054054054052</v>
      </c>
      <c r="Q25" s="113">
        <f t="shared" si="11"/>
        <v>930.05405405405406</v>
      </c>
      <c r="R25" s="114">
        <v>441</v>
      </c>
    </row>
    <row r="26" spans="1:18" x14ac:dyDescent="0.35">
      <c r="A26" s="91">
        <v>41</v>
      </c>
      <c r="B26" s="97">
        <v>391300</v>
      </c>
      <c r="C26" s="92">
        <f t="shared" si="0"/>
        <v>390900</v>
      </c>
      <c r="D26" s="52">
        <f t="shared" si="1"/>
        <v>32575</v>
      </c>
      <c r="E26" s="93">
        <f t="shared" si="2"/>
        <v>1085.8333333333333</v>
      </c>
      <c r="F26" s="52">
        <f t="shared" si="3"/>
        <v>1503.4615384615386</v>
      </c>
      <c r="G26" s="53">
        <f t="shared" si="4"/>
        <v>317.27027027027026</v>
      </c>
      <c r="H26" s="53">
        <f t="shared" si="5"/>
        <v>423.02702702702703</v>
      </c>
      <c r="I26" s="94">
        <v>200.5</v>
      </c>
      <c r="J26" s="95">
        <v>83</v>
      </c>
      <c r="K26" s="98">
        <v>883100</v>
      </c>
      <c r="L26" s="92">
        <f t="shared" si="6"/>
        <v>882700</v>
      </c>
      <c r="M26" s="52">
        <f t="shared" si="7"/>
        <v>73558.333333333328</v>
      </c>
      <c r="N26" s="93">
        <f t="shared" si="8"/>
        <v>2451.9444444444443</v>
      </c>
      <c r="O26" s="52">
        <f t="shared" si="9"/>
        <v>3395</v>
      </c>
      <c r="P26" s="53">
        <f t="shared" si="10"/>
        <v>716.02702702702709</v>
      </c>
      <c r="Q26" s="53">
        <f t="shared" si="11"/>
        <v>954.70270270270271</v>
      </c>
      <c r="R26" s="94">
        <v>452.7</v>
      </c>
    </row>
    <row r="27" spans="1:18" x14ac:dyDescent="0.35">
      <c r="A27" s="108">
        <v>42</v>
      </c>
      <c r="B27" s="109">
        <v>397100</v>
      </c>
      <c r="C27" s="110">
        <f t="shared" si="0"/>
        <v>396700</v>
      </c>
      <c r="D27" s="111">
        <f t="shared" si="1"/>
        <v>33058.333333333336</v>
      </c>
      <c r="E27" s="112">
        <f t="shared" si="2"/>
        <v>1101.9444444444443</v>
      </c>
      <c r="F27" s="111">
        <f t="shared" si="3"/>
        <v>1525.7692307692307</v>
      </c>
      <c r="G27" s="113">
        <f t="shared" si="4"/>
        <v>321.97297297297297</v>
      </c>
      <c r="H27" s="113">
        <f t="shared" si="5"/>
        <v>429.29729729729729</v>
      </c>
      <c r="I27" s="114">
        <v>203.4</v>
      </c>
      <c r="J27" s="115">
        <v>84</v>
      </c>
      <c r="K27" s="109">
        <v>906000</v>
      </c>
      <c r="L27" s="110">
        <f t="shared" si="6"/>
        <v>905600</v>
      </c>
      <c r="M27" s="111">
        <f t="shared" si="7"/>
        <v>75466.666666666672</v>
      </c>
      <c r="N27" s="112">
        <f t="shared" si="8"/>
        <v>2515.5555555555557</v>
      </c>
      <c r="O27" s="111">
        <f t="shared" si="9"/>
        <v>3483.0769230769229</v>
      </c>
      <c r="P27" s="113">
        <f t="shared" si="10"/>
        <v>734.59459459459458</v>
      </c>
      <c r="Q27" s="113">
        <f t="shared" si="11"/>
        <v>979.45945945945948</v>
      </c>
      <c r="R27" s="114">
        <v>464.4</v>
      </c>
    </row>
    <row r="28" spans="1:18" x14ac:dyDescent="0.35">
      <c r="A28" s="91">
        <v>43</v>
      </c>
      <c r="B28" s="97">
        <v>402600</v>
      </c>
      <c r="C28" s="92">
        <f t="shared" si="0"/>
        <v>402200</v>
      </c>
      <c r="D28" s="52">
        <f t="shared" si="1"/>
        <v>33516.666666666664</v>
      </c>
      <c r="E28" s="93">
        <f t="shared" si="2"/>
        <v>1117.2222222222222</v>
      </c>
      <c r="F28" s="52">
        <f t="shared" si="3"/>
        <v>1546.9230769230769</v>
      </c>
      <c r="G28" s="53">
        <f t="shared" si="4"/>
        <v>326.43243243243239</v>
      </c>
      <c r="H28" s="53">
        <f t="shared" si="5"/>
        <v>435.24324324324323</v>
      </c>
      <c r="I28" s="94">
        <v>206.3</v>
      </c>
      <c r="J28" s="95">
        <v>85</v>
      </c>
      <c r="K28" s="98">
        <v>934800</v>
      </c>
      <c r="L28" s="92">
        <f t="shared" si="6"/>
        <v>934400</v>
      </c>
      <c r="M28" s="52">
        <f t="shared" si="7"/>
        <v>77866.666666666672</v>
      </c>
      <c r="N28" s="93">
        <f t="shared" si="8"/>
        <v>2595.5555555555557</v>
      </c>
      <c r="O28" s="52">
        <f t="shared" si="9"/>
        <v>3593.8461538461538</v>
      </c>
      <c r="P28" s="53">
        <f t="shared" si="10"/>
        <v>757.94594594594594</v>
      </c>
      <c r="Q28" s="53">
        <f t="shared" si="11"/>
        <v>1010.5945945945946</v>
      </c>
      <c r="R28" s="94">
        <v>479.2</v>
      </c>
    </row>
    <row r="29" spans="1:18" x14ac:dyDescent="0.35">
      <c r="A29" s="108">
        <v>44</v>
      </c>
      <c r="B29" s="109">
        <v>408600</v>
      </c>
      <c r="C29" s="110">
        <f t="shared" si="0"/>
        <v>408200</v>
      </c>
      <c r="D29" s="111">
        <f t="shared" si="1"/>
        <v>34016.666666666664</v>
      </c>
      <c r="E29" s="112">
        <f t="shared" si="2"/>
        <v>1133.8888888888889</v>
      </c>
      <c r="F29" s="111">
        <f t="shared" si="3"/>
        <v>1570</v>
      </c>
      <c r="G29" s="113">
        <f t="shared" si="4"/>
        <v>331.29729729729729</v>
      </c>
      <c r="H29" s="113">
        <f t="shared" si="5"/>
        <v>441.72972972972974</v>
      </c>
      <c r="I29" s="114">
        <v>209.3</v>
      </c>
      <c r="J29" s="115">
        <v>86</v>
      </c>
      <c r="K29" s="109">
        <v>963200</v>
      </c>
      <c r="L29" s="110">
        <f t="shared" si="6"/>
        <v>962800</v>
      </c>
      <c r="M29" s="111">
        <f t="shared" si="7"/>
        <v>80233.333333333328</v>
      </c>
      <c r="N29" s="112">
        <f t="shared" si="8"/>
        <v>2674.4444444444443</v>
      </c>
      <c r="O29" s="111">
        <f t="shared" si="9"/>
        <v>3703.0769230769229</v>
      </c>
      <c r="P29" s="113">
        <f t="shared" si="10"/>
        <v>780.97297297297291</v>
      </c>
      <c r="Q29" s="113">
        <f t="shared" si="11"/>
        <v>1041.2972972972973</v>
      </c>
      <c r="R29" s="114">
        <v>493.7</v>
      </c>
    </row>
    <row r="30" spans="1:18" x14ac:dyDescent="0.35">
      <c r="A30" s="91">
        <v>45</v>
      </c>
      <c r="B30" s="97">
        <v>414600</v>
      </c>
      <c r="C30" s="92">
        <f t="shared" si="0"/>
        <v>414200</v>
      </c>
      <c r="D30" s="52">
        <f t="shared" si="1"/>
        <v>34516.666666666664</v>
      </c>
      <c r="E30" s="93">
        <f t="shared" si="2"/>
        <v>1150.5555555555557</v>
      </c>
      <c r="F30" s="52">
        <f t="shared" si="3"/>
        <v>1593.0769230769231</v>
      </c>
      <c r="G30" s="53">
        <f t="shared" si="4"/>
        <v>336.16216216216213</v>
      </c>
      <c r="H30" s="53">
        <f t="shared" si="5"/>
        <v>448.2162162162162</v>
      </c>
      <c r="I30" s="94">
        <v>212.4</v>
      </c>
      <c r="J30" s="95">
        <v>87</v>
      </c>
      <c r="K30" s="98">
        <v>992200</v>
      </c>
      <c r="L30" s="92">
        <f t="shared" si="6"/>
        <v>991800</v>
      </c>
      <c r="M30" s="52">
        <f t="shared" si="7"/>
        <v>82650</v>
      </c>
      <c r="N30" s="93">
        <f t="shared" si="8"/>
        <v>2755</v>
      </c>
      <c r="O30" s="52">
        <f t="shared" si="9"/>
        <v>3814.6153846153848</v>
      </c>
      <c r="P30" s="53">
        <f t="shared" si="10"/>
        <v>804.48648648648657</v>
      </c>
      <c r="Q30" s="53">
        <f t="shared" si="11"/>
        <v>1072.6486486486488</v>
      </c>
      <c r="R30" s="94">
        <v>508.6</v>
      </c>
    </row>
    <row r="31" spans="1:18" x14ac:dyDescent="0.35">
      <c r="A31" s="108">
        <v>46</v>
      </c>
      <c r="B31" s="109">
        <v>420700</v>
      </c>
      <c r="C31" s="110">
        <f t="shared" si="0"/>
        <v>420300</v>
      </c>
      <c r="D31" s="111">
        <f t="shared" si="1"/>
        <v>35025</v>
      </c>
      <c r="E31" s="112">
        <f t="shared" si="2"/>
        <v>1167.5</v>
      </c>
      <c r="F31" s="111">
        <f t="shared" si="3"/>
        <v>1616.5384615384614</v>
      </c>
      <c r="G31" s="113">
        <f t="shared" si="4"/>
        <v>341.10810810810813</v>
      </c>
      <c r="H31" s="113">
        <f t="shared" si="5"/>
        <v>454.81081081081084</v>
      </c>
      <c r="I31" s="114">
        <v>215.5</v>
      </c>
      <c r="J31" s="115">
        <v>88</v>
      </c>
      <c r="K31" s="109">
        <v>1014900</v>
      </c>
      <c r="L31" s="110">
        <f t="shared" si="6"/>
        <v>1014500</v>
      </c>
      <c r="M31" s="111">
        <f t="shared" si="7"/>
        <v>84541.666666666672</v>
      </c>
      <c r="N31" s="112">
        <f t="shared" si="8"/>
        <v>2818.0555555555557</v>
      </c>
      <c r="O31" s="111">
        <f t="shared" si="9"/>
        <v>3901.9230769230771</v>
      </c>
      <c r="P31" s="113">
        <f t="shared" si="10"/>
        <v>822.89189189189187</v>
      </c>
      <c r="Q31" s="113">
        <f t="shared" si="11"/>
        <v>1097.1891891891892</v>
      </c>
      <c r="R31" s="114">
        <v>520.29999999999995</v>
      </c>
    </row>
    <row r="32" spans="1:18" x14ac:dyDescent="0.35">
      <c r="A32" s="91">
        <v>47</v>
      </c>
      <c r="B32" s="97">
        <v>428200</v>
      </c>
      <c r="C32" s="92">
        <f t="shared" si="0"/>
        <v>427800</v>
      </c>
      <c r="D32" s="52">
        <f t="shared" si="1"/>
        <v>35650</v>
      </c>
      <c r="E32" s="93">
        <f t="shared" si="2"/>
        <v>1188.3333333333333</v>
      </c>
      <c r="F32" s="52">
        <f t="shared" si="3"/>
        <v>1645.3846153846155</v>
      </c>
      <c r="G32" s="53">
        <f t="shared" si="4"/>
        <v>347.18918918918916</v>
      </c>
      <c r="H32" s="53">
        <f t="shared" si="5"/>
        <v>462.91891891891891</v>
      </c>
      <c r="I32" s="94">
        <v>219.4</v>
      </c>
      <c r="J32" s="95">
        <v>89</v>
      </c>
      <c r="K32" s="98">
        <v>1037800</v>
      </c>
      <c r="L32" s="92">
        <f t="shared" si="6"/>
        <v>1037400</v>
      </c>
      <c r="M32" s="52">
        <f t="shared" si="7"/>
        <v>86450</v>
      </c>
      <c r="N32" s="93">
        <f t="shared" si="8"/>
        <v>2881.6666666666665</v>
      </c>
      <c r="O32" s="52">
        <f t="shared" si="9"/>
        <v>3990</v>
      </c>
      <c r="P32" s="53">
        <f t="shared" si="10"/>
        <v>841.45945945945959</v>
      </c>
      <c r="Q32" s="53">
        <f t="shared" si="11"/>
        <v>1121.9459459459461</v>
      </c>
      <c r="R32" s="94">
        <f t="shared" si="12"/>
        <v>532</v>
      </c>
    </row>
    <row r="33" spans="1:18" x14ac:dyDescent="0.35">
      <c r="A33" s="108">
        <v>48</v>
      </c>
      <c r="B33" s="109">
        <v>435100</v>
      </c>
      <c r="C33" s="110">
        <f t="shared" si="0"/>
        <v>434700</v>
      </c>
      <c r="D33" s="111">
        <f t="shared" si="1"/>
        <v>36225</v>
      </c>
      <c r="E33" s="112">
        <f t="shared" si="2"/>
        <v>1207.5</v>
      </c>
      <c r="F33" s="111">
        <f t="shared" si="3"/>
        <v>1671.9230769230769</v>
      </c>
      <c r="G33" s="113">
        <f t="shared" si="4"/>
        <v>352.7837837837838</v>
      </c>
      <c r="H33" s="113">
        <f t="shared" si="5"/>
        <v>470.37837837837839</v>
      </c>
      <c r="I33" s="114">
        <v>222.9</v>
      </c>
      <c r="J33" s="115">
        <v>90</v>
      </c>
      <c r="K33" s="109">
        <v>1060700</v>
      </c>
      <c r="L33" s="110">
        <f t="shared" si="6"/>
        <v>1060300</v>
      </c>
      <c r="M33" s="111">
        <f t="shared" si="7"/>
        <v>88358.333333333328</v>
      </c>
      <c r="N33" s="112">
        <f t="shared" si="8"/>
        <v>2945.2777777777778</v>
      </c>
      <c r="O33" s="111">
        <f t="shared" si="9"/>
        <v>4078.0769230769229</v>
      </c>
      <c r="P33" s="113">
        <f t="shared" si="10"/>
        <v>860.02702702702709</v>
      </c>
      <c r="Q33" s="113">
        <f t="shared" si="11"/>
        <v>1146.7027027027027</v>
      </c>
      <c r="R33" s="114">
        <v>543.70000000000005</v>
      </c>
    </row>
    <row r="34" spans="1:18" x14ac:dyDescent="0.35">
      <c r="A34" s="91">
        <v>49</v>
      </c>
      <c r="B34" s="97">
        <v>442300</v>
      </c>
      <c r="C34" s="92">
        <f t="shared" si="0"/>
        <v>441900</v>
      </c>
      <c r="D34" s="52">
        <f t="shared" si="1"/>
        <v>36825</v>
      </c>
      <c r="E34" s="93">
        <f t="shared" si="2"/>
        <v>1227.5</v>
      </c>
      <c r="F34" s="52">
        <f t="shared" si="3"/>
        <v>1699.6153846153845</v>
      </c>
      <c r="G34" s="53">
        <f t="shared" si="4"/>
        <v>358.62162162162167</v>
      </c>
      <c r="H34" s="53">
        <f t="shared" si="5"/>
        <v>478.16216216216219</v>
      </c>
      <c r="I34" s="94">
        <v>226.6</v>
      </c>
      <c r="J34" s="95">
        <v>91</v>
      </c>
      <c r="K34" s="98">
        <v>1083900</v>
      </c>
      <c r="L34" s="92">
        <f t="shared" si="6"/>
        <v>1083500</v>
      </c>
      <c r="M34" s="52">
        <f t="shared" si="7"/>
        <v>90291.666666666672</v>
      </c>
      <c r="N34" s="93">
        <f t="shared" si="8"/>
        <v>3009.7222222222222</v>
      </c>
      <c r="O34" s="52">
        <f t="shared" si="9"/>
        <v>4167.3076923076924</v>
      </c>
      <c r="P34" s="53">
        <f t="shared" si="10"/>
        <v>878.83783783783781</v>
      </c>
      <c r="Q34" s="53">
        <f t="shared" si="11"/>
        <v>1171.7837837837837</v>
      </c>
      <c r="R34" s="94">
        <v>555.6</v>
      </c>
    </row>
    <row r="35" spans="1:18" x14ac:dyDescent="0.35">
      <c r="A35" s="108">
        <v>50</v>
      </c>
      <c r="B35" s="109">
        <v>449300</v>
      </c>
      <c r="C35" s="110">
        <f t="shared" si="0"/>
        <v>448900</v>
      </c>
      <c r="D35" s="111">
        <f t="shared" si="1"/>
        <v>37408.333333333336</v>
      </c>
      <c r="E35" s="112">
        <f t="shared" si="2"/>
        <v>1246.9444444444443</v>
      </c>
      <c r="F35" s="111">
        <f t="shared" si="3"/>
        <v>1726.5384615384614</v>
      </c>
      <c r="G35" s="113">
        <f t="shared" si="4"/>
        <v>364.29729729729729</v>
      </c>
      <c r="H35" s="113">
        <f t="shared" si="5"/>
        <v>485.72972972972974</v>
      </c>
      <c r="I35" s="114">
        <v>230.2</v>
      </c>
      <c r="J35" s="115">
        <v>92</v>
      </c>
      <c r="K35" s="109">
        <v>1106600</v>
      </c>
      <c r="L35" s="110">
        <f t="shared" si="6"/>
        <v>1106200</v>
      </c>
      <c r="M35" s="111">
        <f t="shared" si="7"/>
        <v>92183.333333333328</v>
      </c>
      <c r="N35" s="112">
        <f t="shared" si="8"/>
        <v>3072.7777777777778</v>
      </c>
      <c r="O35" s="111">
        <f t="shared" si="9"/>
        <v>4254.6153846153848</v>
      </c>
      <c r="P35" s="113">
        <f t="shared" si="10"/>
        <v>897.24324324324334</v>
      </c>
      <c r="Q35" s="113">
        <f t="shared" si="11"/>
        <v>1196.3243243243244</v>
      </c>
      <c r="R35" s="114">
        <v>567.29999999999995</v>
      </c>
    </row>
    <row r="36" spans="1:18" x14ac:dyDescent="0.35">
      <c r="A36" s="91">
        <v>51</v>
      </c>
      <c r="B36" s="97">
        <v>456400</v>
      </c>
      <c r="C36" s="92">
        <f t="shared" si="0"/>
        <v>456000</v>
      </c>
      <c r="D36" s="52">
        <f t="shared" si="1"/>
        <v>38000</v>
      </c>
      <c r="E36" s="93">
        <f t="shared" si="2"/>
        <v>1266.6666666666667</v>
      </c>
      <c r="F36" s="52">
        <f t="shared" si="3"/>
        <v>1753.8461538461538</v>
      </c>
      <c r="G36" s="53">
        <f t="shared" si="4"/>
        <v>370.05405405405406</v>
      </c>
      <c r="H36" s="53">
        <f t="shared" si="5"/>
        <v>493.40540540540542</v>
      </c>
      <c r="I36" s="94">
        <v>233.9</v>
      </c>
      <c r="J36" s="95">
        <v>93</v>
      </c>
      <c r="K36" s="98">
        <v>1129600</v>
      </c>
      <c r="L36" s="92">
        <f t="shared" si="6"/>
        <v>1129200</v>
      </c>
      <c r="M36" s="52">
        <f t="shared" si="7"/>
        <v>94100</v>
      </c>
      <c r="N36" s="93">
        <f t="shared" si="8"/>
        <v>3136.6666666666665</v>
      </c>
      <c r="O36" s="52">
        <f t="shared" si="9"/>
        <v>4343.0769230769229</v>
      </c>
      <c r="P36" s="53">
        <f t="shared" si="10"/>
        <v>915.89189189189187</v>
      </c>
      <c r="Q36" s="53">
        <f t="shared" si="11"/>
        <v>1221.1891891891892</v>
      </c>
      <c r="R36" s="94">
        <v>579.1</v>
      </c>
    </row>
    <row r="37" spans="1:18" x14ac:dyDescent="0.35">
      <c r="A37" s="108">
        <v>52</v>
      </c>
      <c r="B37" s="109">
        <v>464000</v>
      </c>
      <c r="C37" s="110">
        <f t="shared" si="0"/>
        <v>463600</v>
      </c>
      <c r="D37" s="111">
        <f t="shared" si="1"/>
        <v>38633.333333333336</v>
      </c>
      <c r="E37" s="112">
        <f t="shared" si="2"/>
        <v>1287.7777777777778</v>
      </c>
      <c r="F37" s="111">
        <f t="shared" si="3"/>
        <v>1783.0769230769231</v>
      </c>
      <c r="G37" s="113">
        <f t="shared" si="4"/>
        <v>376.2162162162162</v>
      </c>
      <c r="H37" s="113">
        <f t="shared" si="5"/>
        <v>501.62162162162161</v>
      </c>
      <c r="I37" s="114">
        <v>237.7</v>
      </c>
      <c r="J37" s="115">
        <v>94</v>
      </c>
      <c r="K37" s="109">
        <v>1152500</v>
      </c>
      <c r="L37" s="110">
        <f t="shared" si="6"/>
        <v>1152100</v>
      </c>
      <c r="M37" s="111">
        <f t="shared" si="7"/>
        <v>96008.333333333328</v>
      </c>
      <c r="N37" s="112">
        <f t="shared" si="8"/>
        <v>3200.2777777777778</v>
      </c>
      <c r="O37" s="111">
        <f t="shared" si="9"/>
        <v>4431.1538461538457</v>
      </c>
      <c r="P37" s="113">
        <f t="shared" si="10"/>
        <v>934.45945945945959</v>
      </c>
      <c r="Q37" s="113">
        <f t="shared" si="11"/>
        <v>1245.9459459459461</v>
      </c>
      <c r="R37" s="114">
        <v>590.79999999999995</v>
      </c>
    </row>
    <row r="38" spans="1:18" x14ac:dyDescent="0.35">
      <c r="A38" s="91">
        <v>53</v>
      </c>
      <c r="B38" s="97">
        <v>472000</v>
      </c>
      <c r="C38" s="92">
        <f t="shared" si="0"/>
        <v>471600</v>
      </c>
      <c r="D38" s="52">
        <f t="shared" si="1"/>
        <v>39300</v>
      </c>
      <c r="E38" s="93">
        <f t="shared" si="2"/>
        <v>1310</v>
      </c>
      <c r="F38" s="52">
        <f t="shared" si="3"/>
        <v>1813.8461538461538</v>
      </c>
      <c r="G38" s="53">
        <f t="shared" si="4"/>
        <v>382.70270270270271</v>
      </c>
      <c r="H38" s="53">
        <f t="shared" si="5"/>
        <v>510.27027027027026</v>
      </c>
      <c r="I38" s="94">
        <v>241.9</v>
      </c>
      <c r="J38" s="95">
        <v>95</v>
      </c>
      <c r="K38" s="98">
        <v>1175600</v>
      </c>
      <c r="L38" s="92">
        <f t="shared" si="6"/>
        <v>1175200</v>
      </c>
      <c r="M38" s="52">
        <f t="shared" si="7"/>
        <v>97933.333333333328</v>
      </c>
      <c r="N38" s="93">
        <f t="shared" si="8"/>
        <v>3264.4444444444443</v>
      </c>
      <c r="O38" s="52">
        <f t="shared" si="9"/>
        <v>4520</v>
      </c>
      <c r="P38" s="53">
        <f t="shared" si="10"/>
        <v>953.18918918918916</v>
      </c>
      <c r="Q38" s="53">
        <f t="shared" si="11"/>
        <v>1270.918918918919</v>
      </c>
      <c r="R38" s="94">
        <v>602.70000000000005</v>
      </c>
    </row>
    <row r="39" spans="1:18" x14ac:dyDescent="0.35">
      <c r="A39" s="108">
        <v>54</v>
      </c>
      <c r="B39" s="109">
        <v>479600</v>
      </c>
      <c r="C39" s="110">
        <f t="shared" si="0"/>
        <v>479200</v>
      </c>
      <c r="D39" s="111">
        <f t="shared" si="1"/>
        <v>39933.333333333336</v>
      </c>
      <c r="E39" s="112">
        <f t="shared" si="2"/>
        <v>1331.1111111111111</v>
      </c>
      <c r="F39" s="111">
        <f t="shared" si="3"/>
        <v>1843.0769230769231</v>
      </c>
      <c r="G39" s="113">
        <f t="shared" si="4"/>
        <v>388.86486486486484</v>
      </c>
      <c r="H39" s="113">
        <f t="shared" si="5"/>
        <v>518.48648648648646</v>
      </c>
      <c r="I39" s="114">
        <v>245.7</v>
      </c>
      <c r="J39" s="115">
        <v>96</v>
      </c>
      <c r="K39" s="109">
        <v>1198000</v>
      </c>
      <c r="L39" s="110">
        <f t="shared" si="6"/>
        <v>1197600</v>
      </c>
      <c r="M39" s="111">
        <f t="shared" si="7"/>
        <v>99800</v>
      </c>
      <c r="N39" s="112">
        <f t="shared" si="8"/>
        <v>3326.6666666666665</v>
      </c>
      <c r="O39" s="111">
        <f t="shared" si="9"/>
        <v>4606.1538461538457</v>
      </c>
      <c r="P39" s="113">
        <f t="shared" si="10"/>
        <v>971.35135135135147</v>
      </c>
      <c r="Q39" s="113">
        <f t="shared" si="11"/>
        <v>1295.1351351351352</v>
      </c>
      <c r="R39" s="114">
        <v>614.20000000000005</v>
      </c>
    </row>
    <row r="40" spans="1:18" x14ac:dyDescent="0.35">
      <c r="A40" s="91">
        <v>55</v>
      </c>
      <c r="B40" s="97">
        <v>488000</v>
      </c>
      <c r="C40" s="92">
        <f t="shared" si="0"/>
        <v>487600</v>
      </c>
      <c r="D40" s="52">
        <f t="shared" si="1"/>
        <v>40633.333333333336</v>
      </c>
      <c r="E40" s="93">
        <f t="shared" si="2"/>
        <v>1354.4444444444443</v>
      </c>
      <c r="F40" s="52">
        <f t="shared" si="3"/>
        <v>1875.3846153846155</v>
      </c>
      <c r="G40" s="53">
        <f t="shared" si="4"/>
        <v>395.67567567567573</v>
      </c>
      <c r="H40" s="53">
        <f t="shared" si="5"/>
        <v>527.56756756756761</v>
      </c>
      <c r="I40" s="94">
        <v>250.1</v>
      </c>
      <c r="J40" s="95">
        <v>97</v>
      </c>
      <c r="K40" s="98">
        <v>1220500</v>
      </c>
      <c r="L40" s="92">
        <f t="shared" si="6"/>
        <v>1220100</v>
      </c>
      <c r="M40" s="52">
        <f t="shared" si="7"/>
        <v>101675</v>
      </c>
      <c r="N40" s="93">
        <f t="shared" si="8"/>
        <v>3389.1666666666665</v>
      </c>
      <c r="O40" s="52">
        <f t="shared" si="9"/>
        <v>4692.6923076923076</v>
      </c>
      <c r="P40" s="53">
        <f t="shared" si="10"/>
        <v>989.59459459459458</v>
      </c>
      <c r="Q40" s="53">
        <f t="shared" si="11"/>
        <v>1319.4594594594594</v>
      </c>
      <c r="R40" s="94">
        <v>625.70000000000005</v>
      </c>
    </row>
    <row r="41" spans="1:18" x14ac:dyDescent="0.35">
      <c r="A41" s="108">
        <v>56</v>
      </c>
      <c r="B41" s="109">
        <v>496100</v>
      </c>
      <c r="C41" s="110">
        <f t="shared" si="0"/>
        <v>495700</v>
      </c>
      <c r="D41" s="111">
        <f t="shared" si="1"/>
        <v>41308.333333333336</v>
      </c>
      <c r="E41" s="112">
        <f t="shared" si="2"/>
        <v>1376.9444444444443</v>
      </c>
      <c r="F41" s="111">
        <f t="shared" si="3"/>
        <v>1906.5384615384614</v>
      </c>
      <c r="G41" s="113">
        <f t="shared" si="4"/>
        <v>402.24324324324328</v>
      </c>
      <c r="H41" s="113">
        <f t="shared" si="5"/>
        <v>536.32432432432438</v>
      </c>
      <c r="I41" s="114">
        <v>254.2</v>
      </c>
      <c r="J41" s="115">
        <v>98</v>
      </c>
      <c r="K41" s="109">
        <v>1243000</v>
      </c>
      <c r="L41" s="110">
        <f t="shared" si="6"/>
        <v>1242600</v>
      </c>
      <c r="M41" s="111">
        <f t="shared" si="7"/>
        <v>103550</v>
      </c>
      <c r="N41" s="112">
        <f t="shared" si="8"/>
        <v>3451.6666666666665</v>
      </c>
      <c r="O41" s="111">
        <f t="shared" si="9"/>
        <v>4779.2307692307695</v>
      </c>
      <c r="P41" s="113">
        <f t="shared" si="10"/>
        <v>1007.8378378378378</v>
      </c>
      <c r="Q41" s="113">
        <f t="shared" si="11"/>
        <v>1343.7837837837837</v>
      </c>
      <c r="R41" s="114">
        <v>637.20000000000005</v>
      </c>
    </row>
    <row r="42" spans="1:18" x14ac:dyDescent="0.35">
      <c r="A42" s="91">
        <v>57</v>
      </c>
      <c r="B42" s="97">
        <v>504700</v>
      </c>
      <c r="C42" s="92">
        <f t="shared" si="0"/>
        <v>504300</v>
      </c>
      <c r="D42" s="52">
        <f t="shared" si="1"/>
        <v>42025</v>
      </c>
      <c r="E42" s="93">
        <f t="shared" si="2"/>
        <v>1400.8333333333333</v>
      </c>
      <c r="F42" s="52">
        <f t="shared" si="3"/>
        <v>1939.6153846153845</v>
      </c>
      <c r="G42" s="53">
        <f t="shared" si="4"/>
        <v>409.21621621621625</v>
      </c>
      <c r="H42" s="53">
        <f t="shared" si="5"/>
        <v>545.62162162162167</v>
      </c>
      <c r="I42" s="94">
        <v>258.60000000000002</v>
      </c>
      <c r="J42" s="95">
        <v>99</v>
      </c>
      <c r="K42" s="98">
        <v>1264500</v>
      </c>
      <c r="L42" s="92">
        <f t="shared" si="6"/>
        <v>1264100</v>
      </c>
      <c r="M42" s="52">
        <f t="shared" si="7"/>
        <v>105341.66666666667</v>
      </c>
      <c r="N42" s="93">
        <f t="shared" si="8"/>
        <v>3511.3888888888887</v>
      </c>
      <c r="O42" s="52">
        <f t="shared" si="9"/>
        <v>4861.9230769230771</v>
      </c>
      <c r="P42" s="53">
        <f t="shared" si="10"/>
        <v>1025.2702702702704</v>
      </c>
      <c r="Q42" s="53">
        <f t="shared" si="11"/>
        <v>1367.0270270270271</v>
      </c>
      <c r="R42" s="94">
        <v>648.29999999999995</v>
      </c>
    </row>
    <row r="43" spans="1:18" x14ac:dyDescent="0.35">
      <c r="A43" s="108">
        <v>58</v>
      </c>
      <c r="B43" s="109">
        <v>513600</v>
      </c>
      <c r="C43" s="110">
        <f t="shared" si="0"/>
        <v>513200</v>
      </c>
      <c r="D43" s="111">
        <f t="shared" si="1"/>
        <v>42766.666666666664</v>
      </c>
      <c r="E43" s="112">
        <f t="shared" si="2"/>
        <v>1425.5555555555557</v>
      </c>
      <c r="F43" s="111">
        <f t="shared" si="3"/>
        <v>1973.8461538461538</v>
      </c>
      <c r="G43" s="113">
        <f t="shared" si="4"/>
        <v>416.43243243243239</v>
      </c>
      <c r="H43" s="113">
        <f t="shared" si="5"/>
        <v>555.24324324324323</v>
      </c>
      <c r="I43" s="114">
        <v>263.2</v>
      </c>
      <c r="J43" s="115">
        <v>100</v>
      </c>
      <c r="K43" s="109">
        <v>1285900</v>
      </c>
      <c r="L43" s="110">
        <f t="shared" si="6"/>
        <v>1285500</v>
      </c>
      <c r="M43" s="111">
        <f t="shared" si="7"/>
        <v>107125</v>
      </c>
      <c r="N43" s="112">
        <f t="shared" si="8"/>
        <v>3570.8333333333335</v>
      </c>
      <c r="O43" s="111">
        <f t="shared" si="9"/>
        <v>4944.2307692307695</v>
      </c>
      <c r="P43" s="113">
        <f t="shared" si="10"/>
        <v>1042.6216216216217</v>
      </c>
      <c r="Q43" s="113">
        <f t="shared" si="11"/>
        <v>1390.1621621621621</v>
      </c>
      <c r="R43" s="114">
        <v>659.2</v>
      </c>
    </row>
    <row r="44" spans="1:18" x14ac:dyDescent="0.35">
      <c r="A44" s="91">
        <v>59</v>
      </c>
      <c r="B44" s="97">
        <v>523200</v>
      </c>
      <c r="C44" s="92">
        <f t="shared" si="0"/>
        <v>522800</v>
      </c>
      <c r="D44" s="52">
        <f t="shared" si="1"/>
        <v>43566.666666666664</v>
      </c>
      <c r="E44" s="93">
        <f t="shared" si="2"/>
        <v>1452.2222222222222</v>
      </c>
      <c r="F44" s="52">
        <f t="shared" si="3"/>
        <v>2010.7692307692307</v>
      </c>
      <c r="G44" s="53">
        <f t="shared" si="4"/>
        <v>424.21621621621625</v>
      </c>
      <c r="H44" s="53">
        <f t="shared" si="5"/>
        <v>565.62162162162167</v>
      </c>
      <c r="I44" s="94">
        <v>268.10000000000002</v>
      </c>
      <c r="J44" s="95">
        <v>101</v>
      </c>
      <c r="K44" s="98">
        <v>1307400</v>
      </c>
      <c r="L44" s="92">
        <f t="shared" si="6"/>
        <v>1307000</v>
      </c>
      <c r="M44" s="52">
        <f t="shared" si="7"/>
        <v>108916.66666666667</v>
      </c>
      <c r="N44" s="93">
        <f t="shared" si="8"/>
        <v>3630.5555555555557</v>
      </c>
      <c r="O44" s="52">
        <f t="shared" si="9"/>
        <v>5026.9230769230771</v>
      </c>
      <c r="P44" s="53">
        <f t="shared" si="10"/>
        <v>1060.0540540540542</v>
      </c>
      <c r="Q44" s="53">
        <f t="shared" si="11"/>
        <v>1413.4054054054054</v>
      </c>
      <c r="R44" s="94">
        <v>670.3</v>
      </c>
    </row>
    <row r="45" spans="1:18" x14ac:dyDescent="0.35">
      <c r="A45" s="108">
        <v>60</v>
      </c>
      <c r="B45" s="109">
        <v>532300</v>
      </c>
      <c r="C45" s="110">
        <f t="shared" si="0"/>
        <v>531900</v>
      </c>
      <c r="D45" s="111">
        <f t="shared" si="1"/>
        <v>44325</v>
      </c>
      <c r="E45" s="112">
        <f t="shared" si="2"/>
        <v>1477.5</v>
      </c>
      <c r="F45" s="111">
        <f t="shared" si="3"/>
        <v>2045.7692307692307</v>
      </c>
      <c r="G45" s="113">
        <f t="shared" si="4"/>
        <v>431.59459459459458</v>
      </c>
      <c r="H45" s="113">
        <f t="shared" si="5"/>
        <v>575.45945945945948</v>
      </c>
      <c r="I45" s="114">
        <v>272.8</v>
      </c>
      <c r="J45" s="96"/>
      <c r="K45" s="99"/>
      <c r="L45" s="100"/>
      <c r="M45" s="101"/>
      <c r="N45" s="102"/>
      <c r="O45" s="101"/>
      <c r="P45" s="54"/>
      <c r="Q45" s="54"/>
      <c r="R45" s="103"/>
    </row>
    <row r="46" spans="1:18" ht="6.75" customHeight="1" x14ac:dyDescent="0.35">
      <c r="A46" s="75"/>
      <c r="B46" s="89"/>
      <c r="C46" s="58"/>
      <c r="D46" s="26"/>
      <c r="E46" s="35"/>
      <c r="F46" s="26"/>
      <c r="G46" s="44"/>
      <c r="H46" s="44"/>
      <c r="I46" s="36"/>
      <c r="J46" s="84"/>
      <c r="K46" s="90"/>
      <c r="L46" s="62"/>
      <c r="M46" s="28"/>
      <c r="N46" s="31"/>
      <c r="O46" s="26"/>
      <c r="P46" s="29"/>
      <c r="Q46" s="29"/>
      <c r="R46" s="27"/>
    </row>
    <row r="47" spans="1:18" ht="15.75" customHeight="1" x14ac:dyDescent="0.35">
      <c r="A47" s="76" t="s">
        <v>16</v>
      </c>
      <c r="K47" s="90" t="s">
        <v>7</v>
      </c>
      <c r="L47" s="62">
        <v>98850</v>
      </c>
      <c r="M47" s="28"/>
      <c r="N47" s="31" t="s">
        <v>8</v>
      </c>
      <c r="O47" s="55">
        <f>L47*6</f>
        <v>593100</v>
      </c>
    </row>
    <row r="48" spans="1:18" x14ac:dyDescent="0.35">
      <c r="A48" s="76" t="s">
        <v>13</v>
      </c>
      <c r="L48" s="63"/>
      <c r="M48" s="22"/>
    </row>
    <row r="49" spans="1:18" x14ac:dyDescent="0.35">
      <c r="A49" s="77" t="s">
        <v>15</v>
      </c>
      <c r="L49" s="63"/>
      <c r="M49" s="22"/>
    </row>
    <row r="50" spans="1:18" x14ac:dyDescent="0.35">
      <c r="A50" s="76" t="s">
        <v>14</v>
      </c>
      <c r="L50" s="63"/>
      <c r="M50" s="22"/>
    </row>
    <row r="51" spans="1:18" x14ac:dyDescent="0.35">
      <c r="L51" s="63"/>
      <c r="M51" s="22"/>
    </row>
    <row r="52" spans="1:18" x14ac:dyDescent="0.35">
      <c r="A52" s="79"/>
      <c r="B52" s="67"/>
      <c r="C52" s="60"/>
      <c r="D52" s="50"/>
      <c r="E52" s="50"/>
      <c r="F52" s="50"/>
      <c r="G52" s="46"/>
      <c r="H52" s="46"/>
      <c r="I52" s="50"/>
      <c r="J52" s="79"/>
      <c r="K52" s="67"/>
      <c r="L52" s="63"/>
      <c r="M52" s="22"/>
      <c r="O52" s="50"/>
    </row>
    <row r="53" spans="1:18" x14ac:dyDescent="0.35">
      <c r="A53" s="80"/>
      <c r="B53" s="68"/>
      <c r="C53" s="61"/>
      <c r="D53" s="1"/>
      <c r="E53" s="1"/>
      <c r="F53" s="1"/>
      <c r="G53" s="47"/>
      <c r="H53" s="47"/>
      <c r="I53" s="1"/>
      <c r="J53" s="80"/>
      <c r="K53" s="68"/>
      <c r="L53" s="63"/>
      <c r="M53" s="22"/>
      <c r="O53" s="1"/>
    </row>
    <row r="54" spans="1:18" x14ac:dyDescent="0.35">
      <c r="A54" s="80"/>
      <c r="B54" s="68"/>
      <c r="C54" s="61"/>
      <c r="D54" s="1"/>
      <c r="E54" s="1"/>
      <c r="F54" s="1"/>
      <c r="G54" s="47"/>
      <c r="H54" s="47"/>
      <c r="I54" s="1"/>
      <c r="J54" s="80"/>
      <c r="K54" s="68"/>
      <c r="L54" s="63"/>
      <c r="M54" s="22"/>
      <c r="O54" s="1"/>
    </row>
    <row r="55" spans="1:18" ht="15" customHeight="1" x14ac:dyDescent="0.35">
      <c r="A55" s="80"/>
      <c r="B55" s="68"/>
      <c r="C55" s="61"/>
      <c r="D55" s="1"/>
      <c r="E55" s="1"/>
      <c r="F55" s="1"/>
      <c r="G55" s="47"/>
      <c r="H55" s="47"/>
      <c r="I55" s="1"/>
      <c r="J55" s="80"/>
      <c r="K55" s="68"/>
      <c r="L55" s="63"/>
      <c r="M55" s="22"/>
      <c r="O55" s="1"/>
    </row>
    <row r="56" spans="1:18" x14ac:dyDescent="0.35">
      <c r="A56" s="80"/>
      <c r="B56" s="68"/>
      <c r="C56" s="61"/>
      <c r="D56" s="1"/>
      <c r="E56" s="1"/>
      <c r="F56" s="1"/>
      <c r="G56" s="47"/>
      <c r="H56" s="47"/>
      <c r="I56" s="1"/>
      <c r="J56" s="80"/>
      <c r="K56" s="68"/>
      <c r="L56" s="63"/>
      <c r="M56" s="22"/>
      <c r="O56" s="1"/>
    </row>
    <row r="57" spans="1:18" x14ac:dyDescent="0.35">
      <c r="A57" s="80"/>
      <c r="B57" s="68"/>
      <c r="C57" s="61"/>
      <c r="D57" s="1"/>
      <c r="E57" s="1"/>
      <c r="F57" s="1"/>
      <c r="G57" s="47"/>
      <c r="H57" s="47"/>
      <c r="I57" s="1"/>
      <c r="J57" s="80"/>
      <c r="K57" s="68"/>
      <c r="L57" s="63"/>
      <c r="M57" s="22"/>
      <c r="O57" s="1"/>
    </row>
    <row r="58" spans="1:18" x14ac:dyDescent="0.35">
      <c r="A58" s="80"/>
      <c r="B58" s="68"/>
      <c r="C58" s="61"/>
      <c r="D58" s="1"/>
      <c r="E58" s="1"/>
      <c r="F58" s="1"/>
      <c r="G58" s="47"/>
      <c r="H58" s="47"/>
      <c r="I58" s="1"/>
      <c r="J58" s="80"/>
      <c r="K58" s="68"/>
      <c r="L58" s="63"/>
      <c r="M58" s="22"/>
      <c r="O58" s="1"/>
    </row>
    <row r="59" spans="1:18" x14ac:dyDescent="0.35">
      <c r="A59" s="80"/>
      <c r="B59" s="68"/>
      <c r="C59" s="61"/>
      <c r="D59" s="1"/>
      <c r="E59" s="1"/>
      <c r="F59" s="1"/>
      <c r="G59" s="47"/>
      <c r="H59" s="47"/>
      <c r="I59" s="1"/>
      <c r="J59" s="80"/>
      <c r="K59" s="68"/>
      <c r="L59" s="63"/>
      <c r="M59" s="22"/>
      <c r="O59" s="1"/>
    </row>
    <row r="60" spans="1:18" x14ac:dyDescent="0.35">
      <c r="A60" s="80"/>
      <c r="B60" s="68"/>
      <c r="C60" s="61"/>
      <c r="D60" s="1"/>
      <c r="E60" s="1"/>
      <c r="F60" s="1"/>
      <c r="G60" s="47"/>
      <c r="H60" s="47"/>
      <c r="I60" s="1"/>
      <c r="J60" s="80"/>
      <c r="K60" s="68"/>
      <c r="L60" s="63"/>
      <c r="M60" s="22"/>
      <c r="O60" s="1"/>
    </row>
    <row r="61" spans="1:18" x14ac:dyDescent="0.35">
      <c r="A61" s="81"/>
      <c r="B61" s="69"/>
      <c r="F61" s="9"/>
      <c r="G61" s="48"/>
      <c r="H61" s="48"/>
      <c r="I61"/>
      <c r="J61" s="85"/>
      <c r="K61" s="70"/>
      <c r="L61" s="64"/>
      <c r="M61"/>
      <c r="N61"/>
      <c r="O61" s="9"/>
      <c r="P61" s="48"/>
      <c r="Q61" s="48"/>
      <c r="R61"/>
    </row>
    <row r="62" spans="1:18" x14ac:dyDescent="0.35">
      <c r="A62" s="81"/>
      <c r="B62" s="69"/>
      <c r="F62" s="9"/>
      <c r="G62" s="48"/>
      <c r="H62" s="48"/>
      <c r="I62"/>
      <c r="J62" s="85"/>
      <c r="K62" s="70"/>
      <c r="L62" s="64"/>
      <c r="M62"/>
      <c r="N62"/>
      <c r="O62" s="9"/>
      <c r="P62" s="48"/>
      <c r="Q62" s="48"/>
      <c r="R62"/>
    </row>
    <row r="63" spans="1:18" x14ac:dyDescent="0.35">
      <c r="A63" s="81"/>
      <c r="B63" s="69"/>
      <c r="F63" s="9"/>
      <c r="G63" s="48"/>
      <c r="H63" s="48"/>
      <c r="I63"/>
      <c r="J63" s="85"/>
      <c r="K63" s="70"/>
      <c r="L63" s="64"/>
      <c r="M63"/>
      <c r="N63"/>
      <c r="O63" s="9"/>
      <c r="P63" s="48"/>
      <c r="Q63" s="48"/>
      <c r="R63"/>
    </row>
    <row r="64" spans="1:18" x14ac:dyDescent="0.35">
      <c r="A64" s="81"/>
      <c r="B64" s="69"/>
      <c r="F64" s="9"/>
      <c r="G64" s="48"/>
      <c r="H64" s="48"/>
      <c r="I64"/>
      <c r="J64" s="85"/>
      <c r="K64" s="70"/>
      <c r="L64" s="64"/>
      <c r="M64"/>
      <c r="N64"/>
      <c r="O64" s="9"/>
      <c r="P64" s="48"/>
      <c r="Q64" s="48"/>
      <c r="R64"/>
    </row>
    <row r="65" spans="1:18" x14ac:dyDescent="0.35">
      <c r="A65" s="81"/>
      <c r="B65" s="69"/>
      <c r="F65" s="9"/>
      <c r="G65" s="48"/>
      <c r="H65" s="48"/>
      <c r="I65"/>
      <c r="J65" s="85"/>
      <c r="K65" s="70"/>
      <c r="L65" s="64"/>
      <c r="M65"/>
      <c r="N65"/>
      <c r="O65" s="9"/>
      <c r="P65" s="48"/>
      <c r="Q65" s="48"/>
      <c r="R65"/>
    </row>
  </sheetData>
  <mergeCells count="2">
    <mergeCell ref="A1:N1"/>
    <mergeCell ref="Q1:R1"/>
  </mergeCells>
  <pageMargins left="0.37" right="0.31" top="0.75" bottom="0.32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8694-8038-44F7-86F5-6CC32829939F}">
  <dimension ref="A1:R86"/>
  <sheetViews>
    <sheetView workbookViewId="0">
      <selection activeCell="Q3" sqref="Q3"/>
    </sheetView>
  </sheetViews>
  <sheetFormatPr baseColWidth="10" defaultRowHeight="14.5" x14ac:dyDescent="0.35"/>
  <cols>
    <col min="1" max="1" width="7.7265625" style="78" customWidth="1"/>
    <col min="2" max="2" width="11.7265625" style="66" customWidth="1"/>
    <col min="3" max="6" width="11.7265625" style="2" customWidth="1"/>
    <col min="7" max="8" width="9.1796875" style="45" customWidth="1"/>
    <col min="9" max="9" width="11.7265625" style="121" customWidth="1"/>
    <col min="10" max="10" width="7.7265625" style="78" customWidth="1"/>
    <col min="11" max="11" width="11.7265625" style="66" customWidth="1"/>
    <col min="12" max="15" width="11.7265625" style="2" customWidth="1"/>
    <col min="16" max="17" width="9.1796875" style="45" customWidth="1"/>
    <col min="18" max="18" width="11.7265625" style="121" customWidth="1"/>
  </cols>
  <sheetData>
    <row r="1" spans="1:18" s="24" customFormat="1" ht="23.5" x14ac:dyDescent="0.55000000000000004">
      <c r="A1" s="178" t="s">
        <v>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17" t="s">
        <v>22</v>
      </c>
      <c r="P1" s="179" t="s">
        <v>23</v>
      </c>
      <c r="Q1" s="180"/>
      <c r="R1" s="180"/>
    </row>
    <row r="2" spans="1:18" ht="7.5" customHeight="1" x14ac:dyDescent="0.35">
      <c r="A2" s="118"/>
      <c r="B2" s="119"/>
      <c r="D2" s="120"/>
      <c r="E2" s="120"/>
      <c r="F2" s="120"/>
      <c r="G2" s="9"/>
      <c r="H2" s="9"/>
      <c r="O2" s="120"/>
    </row>
    <row r="3" spans="1:18" ht="58" x14ac:dyDescent="0.35">
      <c r="A3" s="122" t="s">
        <v>3</v>
      </c>
      <c r="B3" s="123" t="s">
        <v>0</v>
      </c>
      <c r="C3" s="124" t="s">
        <v>2</v>
      </c>
      <c r="D3" s="124" t="s">
        <v>4</v>
      </c>
      <c r="E3" s="124" t="s">
        <v>17</v>
      </c>
      <c r="F3" s="124" t="s">
        <v>12</v>
      </c>
      <c r="G3" s="125" t="s">
        <v>18</v>
      </c>
      <c r="H3" s="125" t="s">
        <v>19</v>
      </c>
      <c r="I3" s="126" t="s">
        <v>11</v>
      </c>
      <c r="J3" s="122" t="s">
        <v>3</v>
      </c>
      <c r="K3" s="123" t="s">
        <v>0</v>
      </c>
      <c r="L3" s="124" t="s">
        <v>2</v>
      </c>
      <c r="M3" s="124" t="s">
        <v>4</v>
      </c>
      <c r="N3" s="124" t="s">
        <v>17</v>
      </c>
      <c r="O3" s="124" t="s">
        <v>12</v>
      </c>
      <c r="P3" s="125" t="s">
        <v>18</v>
      </c>
      <c r="Q3" s="125" t="s">
        <v>19</v>
      </c>
      <c r="R3" s="126" t="s">
        <v>11</v>
      </c>
    </row>
    <row r="4" spans="1:18" x14ac:dyDescent="0.35">
      <c r="A4" s="73">
        <v>19</v>
      </c>
      <c r="B4" s="127">
        <v>301600</v>
      </c>
      <c r="C4" s="14">
        <f>B4-400</f>
        <v>301200</v>
      </c>
      <c r="D4" s="20">
        <f>C4/12</f>
        <v>25100</v>
      </c>
      <c r="E4" s="17">
        <f>C4/360</f>
        <v>836.66666666666663</v>
      </c>
      <c r="F4" s="20">
        <f>C4/260</f>
        <v>1158.4615384615386</v>
      </c>
      <c r="G4" s="53">
        <f>(B4/1850)*1.5</f>
        <v>244.54054054054055</v>
      </c>
      <c r="H4" s="53">
        <f>(B4/1850)*2</f>
        <v>326.05405405405406</v>
      </c>
      <c r="I4" s="128">
        <f>C4/1950</f>
        <v>154.46153846153845</v>
      </c>
      <c r="J4" s="82">
        <v>61</v>
      </c>
      <c r="K4" s="127">
        <v>545300</v>
      </c>
      <c r="L4" s="14">
        <f t="shared" ref="L4:L44" si="0">K4-400</f>
        <v>544900</v>
      </c>
      <c r="M4" s="20">
        <f>L4/12</f>
        <v>45408.333333333336</v>
      </c>
      <c r="N4" s="17">
        <f>L4/360</f>
        <v>1513.6111111111111</v>
      </c>
      <c r="O4" s="20">
        <f>L4/260</f>
        <v>2095.7692307692309</v>
      </c>
      <c r="P4" s="53">
        <f t="shared" ref="P4:P44" si="1">(K4/1850)*1.5</f>
        <v>442.13513513513516</v>
      </c>
      <c r="Q4" s="53">
        <f t="shared" ref="Q4:Q44" si="2">(K4/1850)*2</f>
        <v>589.51351351351354</v>
      </c>
      <c r="R4" s="128">
        <f>L4/1950</f>
        <v>279.43589743589746</v>
      </c>
    </row>
    <row r="5" spans="1:18" x14ac:dyDescent="0.35">
      <c r="A5" s="129">
        <v>20</v>
      </c>
      <c r="B5" s="130">
        <v>305100</v>
      </c>
      <c r="C5" s="131">
        <f t="shared" ref="C5:C45" si="3">B5-400</f>
        <v>304700</v>
      </c>
      <c r="D5" s="132">
        <f t="shared" ref="D5:D45" si="4">C5/12</f>
        <v>25391.666666666668</v>
      </c>
      <c r="E5" s="133">
        <f t="shared" ref="E5:E45" si="5">C5/360</f>
        <v>846.38888888888891</v>
      </c>
      <c r="F5" s="132">
        <f t="shared" ref="F5:F45" si="6">C5/260</f>
        <v>1171.9230769230769</v>
      </c>
      <c r="G5" s="134">
        <f t="shared" ref="G5:G45" si="7">(B5/1850)*1.5</f>
        <v>247.37837837837836</v>
      </c>
      <c r="H5" s="134">
        <f t="shared" ref="H5:H45" si="8">(B5/1850)*2</f>
        <v>329.83783783783781</v>
      </c>
      <c r="I5" s="135">
        <f t="shared" ref="I5:I45" si="9">C5/1950</f>
        <v>156.25641025641025</v>
      </c>
      <c r="J5" s="136">
        <v>62</v>
      </c>
      <c r="K5" s="130">
        <v>555800</v>
      </c>
      <c r="L5" s="131">
        <f t="shared" si="0"/>
        <v>555400</v>
      </c>
      <c r="M5" s="132">
        <f t="shared" ref="M5:M44" si="10">L5/12</f>
        <v>46283.333333333336</v>
      </c>
      <c r="N5" s="133">
        <f t="shared" ref="N5:N44" si="11">L5/360</f>
        <v>1542.7777777777778</v>
      </c>
      <c r="O5" s="132">
        <f t="shared" ref="O5:O44" si="12">L5/260</f>
        <v>2136.1538461538462</v>
      </c>
      <c r="P5" s="134">
        <f t="shared" si="1"/>
        <v>450.64864864864865</v>
      </c>
      <c r="Q5" s="134">
        <f t="shared" si="2"/>
        <v>600.8648648648649</v>
      </c>
      <c r="R5" s="135">
        <f t="shared" ref="R5:R44" si="13">L5/1950</f>
        <v>284.82051282051282</v>
      </c>
    </row>
    <row r="6" spans="1:18" x14ac:dyDescent="0.35">
      <c r="A6" s="73">
        <v>21</v>
      </c>
      <c r="B6" s="127">
        <v>309000</v>
      </c>
      <c r="C6" s="14">
        <f t="shared" si="3"/>
        <v>308600</v>
      </c>
      <c r="D6" s="20">
        <f t="shared" si="4"/>
        <v>25716.666666666668</v>
      </c>
      <c r="E6" s="17">
        <f t="shared" si="5"/>
        <v>857.22222222222217</v>
      </c>
      <c r="F6" s="20">
        <f t="shared" si="6"/>
        <v>1186.9230769230769</v>
      </c>
      <c r="G6" s="53">
        <f t="shared" si="7"/>
        <v>250.54054054054055</v>
      </c>
      <c r="H6" s="53">
        <f t="shared" si="8"/>
        <v>334.05405405405406</v>
      </c>
      <c r="I6" s="128">
        <f t="shared" si="9"/>
        <v>158.25641025641025</v>
      </c>
      <c r="J6" s="82">
        <v>63</v>
      </c>
      <c r="K6" s="127">
        <v>566700</v>
      </c>
      <c r="L6" s="14">
        <f t="shared" si="0"/>
        <v>566300</v>
      </c>
      <c r="M6" s="20">
        <f t="shared" si="10"/>
        <v>47191.666666666664</v>
      </c>
      <c r="N6" s="17">
        <f t="shared" si="11"/>
        <v>1573.0555555555557</v>
      </c>
      <c r="O6" s="20">
        <f t="shared" si="12"/>
        <v>2178.0769230769229</v>
      </c>
      <c r="P6" s="53">
        <f t="shared" si="1"/>
        <v>459.48648648648646</v>
      </c>
      <c r="Q6" s="53">
        <f t="shared" si="2"/>
        <v>612.64864864864865</v>
      </c>
      <c r="R6" s="128">
        <f t="shared" si="13"/>
        <v>290.41025641025641</v>
      </c>
    </row>
    <row r="7" spans="1:18" x14ac:dyDescent="0.35">
      <c r="A7" s="129">
        <v>22</v>
      </c>
      <c r="B7" s="130">
        <v>312600</v>
      </c>
      <c r="C7" s="131">
        <f t="shared" si="3"/>
        <v>312200</v>
      </c>
      <c r="D7" s="132">
        <f t="shared" si="4"/>
        <v>26016.666666666668</v>
      </c>
      <c r="E7" s="133">
        <f t="shared" si="5"/>
        <v>867.22222222222217</v>
      </c>
      <c r="F7" s="132">
        <f t="shared" si="6"/>
        <v>1200.7692307692307</v>
      </c>
      <c r="G7" s="134">
        <f t="shared" si="7"/>
        <v>253.45945945945945</v>
      </c>
      <c r="H7" s="134">
        <f t="shared" si="8"/>
        <v>337.94594594594594</v>
      </c>
      <c r="I7" s="135">
        <f t="shared" si="9"/>
        <v>160.10256410256412</v>
      </c>
      <c r="J7" s="136">
        <v>64</v>
      </c>
      <c r="K7" s="130">
        <v>575600</v>
      </c>
      <c r="L7" s="131">
        <f t="shared" si="0"/>
        <v>575200</v>
      </c>
      <c r="M7" s="132">
        <f t="shared" si="10"/>
        <v>47933.333333333336</v>
      </c>
      <c r="N7" s="133">
        <f t="shared" si="11"/>
        <v>1597.7777777777778</v>
      </c>
      <c r="O7" s="132">
        <f t="shared" si="12"/>
        <v>2212.3076923076924</v>
      </c>
      <c r="P7" s="134">
        <f t="shared" si="1"/>
        <v>466.70270270270271</v>
      </c>
      <c r="Q7" s="134">
        <f t="shared" si="2"/>
        <v>622.27027027027032</v>
      </c>
      <c r="R7" s="135">
        <f t="shared" si="13"/>
        <v>294.97435897435895</v>
      </c>
    </row>
    <row r="8" spans="1:18" x14ac:dyDescent="0.35">
      <c r="A8" s="73">
        <v>23</v>
      </c>
      <c r="B8" s="127">
        <v>316500</v>
      </c>
      <c r="C8" s="14">
        <f t="shared" si="3"/>
        <v>316100</v>
      </c>
      <c r="D8" s="20">
        <f t="shared" si="4"/>
        <v>26341.666666666668</v>
      </c>
      <c r="E8" s="17">
        <f t="shared" si="5"/>
        <v>878.05555555555554</v>
      </c>
      <c r="F8" s="20">
        <f t="shared" si="6"/>
        <v>1215.7692307692307</v>
      </c>
      <c r="G8" s="53">
        <f t="shared" si="7"/>
        <v>256.62162162162167</v>
      </c>
      <c r="H8" s="53">
        <f t="shared" si="8"/>
        <v>342.16216216216219</v>
      </c>
      <c r="I8" s="128">
        <f t="shared" si="9"/>
        <v>162.10256410256412</v>
      </c>
      <c r="J8" s="82">
        <v>65</v>
      </c>
      <c r="K8" s="127">
        <v>586500</v>
      </c>
      <c r="L8" s="14">
        <f t="shared" si="0"/>
        <v>586100</v>
      </c>
      <c r="M8" s="20">
        <f t="shared" si="10"/>
        <v>48841.666666666664</v>
      </c>
      <c r="N8" s="17">
        <f t="shared" si="11"/>
        <v>1628.0555555555557</v>
      </c>
      <c r="O8" s="20">
        <f t="shared" si="12"/>
        <v>2254.2307692307691</v>
      </c>
      <c r="P8" s="53">
        <f t="shared" si="1"/>
        <v>475.54054054054052</v>
      </c>
      <c r="Q8" s="53">
        <f t="shared" si="2"/>
        <v>634.05405405405406</v>
      </c>
      <c r="R8" s="128">
        <f t="shared" si="13"/>
        <v>300.56410256410254</v>
      </c>
    </row>
    <row r="9" spans="1:18" x14ac:dyDescent="0.35">
      <c r="A9" s="129">
        <v>24</v>
      </c>
      <c r="B9" s="130">
        <v>320400</v>
      </c>
      <c r="C9" s="131">
        <f t="shared" si="3"/>
        <v>320000</v>
      </c>
      <c r="D9" s="132">
        <f t="shared" si="4"/>
        <v>26666.666666666668</v>
      </c>
      <c r="E9" s="133">
        <f t="shared" si="5"/>
        <v>888.88888888888891</v>
      </c>
      <c r="F9" s="132">
        <f t="shared" si="6"/>
        <v>1230.7692307692307</v>
      </c>
      <c r="G9" s="134">
        <f t="shared" si="7"/>
        <v>259.7837837837838</v>
      </c>
      <c r="H9" s="134">
        <f t="shared" si="8"/>
        <v>346.37837837837839</v>
      </c>
      <c r="I9" s="135">
        <f t="shared" si="9"/>
        <v>164.10256410256412</v>
      </c>
      <c r="J9" s="136">
        <v>66</v>
      </c>
      <c r="K9" s="130">
        <v>597000</v>
      </c>
      <c r="L9" s="131">
        <f t="shared" si="0"/>
        <v>596600</v>
      </c>
      <c r="M9" s="132">
        <f t="shared" si="10"/>
        <v>49716.666666666664</v>
      </c>
      <c r="N9" s="133">
        <f t="shared" si="11"/>
        <v>1657.2222222222222</v>
      </c>
      <c r="O9" s="132">
        <f t="shared" si="12"/>
        <v>2294.6153846153848</v>
      </c>
      <c r="P9" s="134">
        <f t="shared" si="1"/>
        <v>484.05405405405406</v>
      </c>
      <c r="Q9" s="134">
        <f t="shared" si="2"/>
        <v>645.40540540540542</v>
      </c>
      <c r="R9" s="135">
        <f t="shared" si="13"/>
        <v>305.94871794871796</v>
      </c>
    </row>
    <row r="10" spans="1:18" x14ac:dyDescent="0.35">
      <c r="A10" s="73">
        <v>25</v>
      </c>
      <c r="B10" s="127">
        <v>324600</v>
      </c>
      <c r="C10" s="14">
        <f t="shared" si="3"/>
        <v>324200</v>
      </c>
      <c r="D10" s="20">
        <f t="shared" si="4"/>
        <v>27016.666666666668</v>
      </c>
      <c r="E10" s="17">
        <f t="shared" si="5"/>
        <v>900.55555555555554</v>
      </c>
      <c r="F10" s="20">
        <f t="shared" si="6"/>
        <v>1246.9230769230769</v>
      </c>
      <c r="G10" s="53">
        <f t="shared" si="7"/>
        <v>263.18918918918916</v>
      </c>
      <c r="H10" s="53">
        <f t="shared" si="8"/>
        <v>350.91891891891891</v>
      </c>
      <c r="I10" s="128">
        <f t="shared" si="9"/>
        <v>166.25641025641025</v>
      </c>
      <c r="J10" s="82">
        <v>67</v>
      </c>
      <c r="K10" s="127">
        <v>608200</v>
      </c>
      <c r="L10" s="14">
        <f t="shared" si="0"/>
        <v>607800</v>
      </c>
      <c r="M10" s="20">
        <f t="shared" si="10"/>
        <v>50650</v>
      </c>
      <c r="N10" s="17">
        <f t="shared" si="11"/>
        <v>1688.3333333333333</v>
      </c>
      <c r="O10" s="20">
        <f t="shared" si="12"/>
        <v>2337.6923076923076</v>
      </c>
      <c r="P10" s="53">
        <f t="shared" si="1"/>
        <v>493.13513513513516</v>
      </c>
      <c r="Q10" s="53">
        <f t="shared" si="2"/>
        <v>657.51351351351354</v>
      </c>
      <c r="R10" s="128">
        <f t="shared" si="13"/>
        <v>311.69230769230768</v>
      </c>
    </row>
    <row r="11" spans="1:18" x14ac:dyDescent="0.35">
      <c r="A11" s="129">
        <v>26</v>
      </c>
      <c r="B11" s="130">
        <v>328800</v>
      </c>
      <c r="C11" s="131">
        <f t="shared" si="3"/>
        <v>328400</v>
      </c>
      <c r="D11" s="132">
        <f t="shared" si="4"/>
        <v>27366.666666666668</v>
      </c>
      <c r="E11" s="133">
        <f t="shared" si="5"/>
        <v>912.22222222222217</v>
      </c>
      <c r="F11" s="132">
        <f t="shared" si="6"/>
        <v>1263.0769230769231</v>
      </c>
      <c r="G11" s="134">
        <f t="shared" si="7"/>
        <v>266.59459459459458</v>
      </c>
      <c r="H11" s="134">
        <f t="shared" si="8"/>
        <v>355.45945945945948</v>
      </c>
      <c r="I11" s="135">
        <f t="shared" si="9"/>
        <v>168.41025641025641</v>
      </c>
      <c r="J11" s="136">
        <v>68</v>
      </c>
      <c r="K11" s="130">
        <v>618600</v>
      </c>
      <c r="L11" s="131">
        <f t="shared" si="0"/>
        <v>618200</v>
      </c>
      <c r="M11" s="132">
        <f t="shared" si="10"/>
        <v>51516.666666666664</v>
      </c>
      <c r="N11" s="133">
        <f t="shared" si="11"/>
        <v>1717.2222222222222</v>
      </c>
      <c r="O11" s="132">
        <f t="shared" si="12"/>
        <v>2377.6923076923076</v>
      </c>
      <c r="P11" s="134">
        <f t="shared" si="1"/>
        <v>501.56756756756761</v>
      </c>
      <c r="Q11" s="134">
        <f t="shared" si="2"/>
        <v>668.75675675675677</v>
      </c>
      <c r="R11" s="135">
        <f t="shared" si="13"/>
        <v>317.02564102564105</v>
      </c>
    </row>
    <row r="12" spans="1:18" x14ac:dyDescent="0.35">
      <c r="A12" s="73">
        <v>27</v>
      </c>
      <c r="B12" s="127">
        <v>332800</v>
      </c>
      <c r="C12" s="14">
        <f t="shared" si="3"/>
        <v>332400</v>
      </c>
      <c r="D12" s="20">
        <f t="shared" si="4"/>
        <v>27700</v>
      </c>
      <c r="E12" s="17">
        <f t="shared" si="5"/>
        <v>923.33333333333337</v>
      </c>
      <c r="F12" s="20">
        <f t="shared" si="6"/>
        <v>1278.4615384615386</v>
      </c>
      <c r="G12" s="53">
        <f t="shared" si="7"/>
        <v>269.83783783783787</v>
      </c>
      <c r="H12" s="53">
        <f t="shared" si="8"/>
        <v>359.7837837837838</v>
      </c>
      <c r="I12" s="128">
        <f t="shared" si="9"/>
        <v>170.46153846153845</v>
      </c>
      <c r="J12" s="82">
        <v>69</v>
      </c>
      <c r="K12" s="127">
        <v>630500</v>
      </c>
      <c r="L12" s="14">
        <f t="shared" si="0"/>
        <v>630100</v>
      </c>
      <c r="M12" s="20">
        <f t="shared" si="10"/>
        <v>52508.333333333336</v>
      </c>
      <c r="N12" s="17">
        <f t="shared" si="11"/>
        <v>1750.2777777777778</v>
      </c>
      <c r="O12" s="20">
        <f t="shared" si="12"/>
        <v>2423.4615384615386</v>
      </c>
      <c r="P12" s="53">
        <f t="shared" si="1"/>
        <v>511.21621621621625</v>
      </c>
      <c r="Q12" s="53">
        <f t="shared" si="2"/>
        <v>681.62162162162167</v>
      </c>
      <c r="R12" s="128">
        <f t="shared" si="13"/>
        <v>323.12820512820514</v>
      </c>
    </row>
    <row r="13" spans="1:18" x14ac:dyDescent="0.35">
      <c r="A13" s="129">
        <v>28</v>
      </c>
      <c r="B13" s="130">
        <v>336800</v>
      </c>
      <c r="C13" s="131">
        <f t="shared" si="3"/>
        <v>336400</v>
      </c>
      <c r="D13" s="132">
        <f t="shared" si="4"/>
        <v>28033.333333333332</v>
      </c>
      <c r="E13" s="133">
        <f t="shared" si="5"/>
        <v>934.44444444444446</v>
      </c>
      <c r="F13" s="132">
        <f t="shared" si="6"/>
        <v>1293.8461538461538</v>
      </c>
      <c r="G13" s="134">
        <f t="shared" si="7"/>
        <v>273.08108108108109</v>
      </c>
      <c r="H13" s="134">
        <f t="shared" si="8"/>
        <v>364.10810810810813</v>
      </c>
      <c r="I13" s="135">
        <f t="shared" si="9"/>
        <v>172.51282051282053</v>
      </c>
      <c r="J13" s="136">
        <v>70</v>
      </c>
      <c r="K13" s="130">
        <v>643000</v>
      </c>
      <c r="L13" s="131">
        <f t="shared" si="0"/>
        <v>642600</v>
      </c>
      <c r="M13" s="132">
        <f t="shared" si="10"/>
        <v>53550</v>
      </c>
      <c r="N13" s="133">
        <f t="shared" si="11"/>
        <v>1785</v>
      </c>
      <c r="O13" s="132">
        <f t="shared" si="12"/>
        <v>2471.5384615384614</v>
      </c>
      <c r="P13" s="134">
        <f t="shared" si="1"/>
        <v>521.35135135135135</v>
      </c>
      <c r="Q13" s="134">
        <f t="shared" si="2"/>
        <v>695.1351351351351</v>
      </c>
      <c r="R13" s="135">
        <f t="shared" si="13"/>
        <v>329.53846153846155</v>
      </c>
    </row>
    <row r="14" spans="1:18" x14ac:dyDescent="0.35">
      <c r="A14" s="73">
        <v>29</v>
      </c>
      <c r="B14" s="127">
        <v>340500</v>
      </c>
      <c r="C14" s="14">
        <f t="shared" si="3"/>
        <v>340100</v>
      </c>
      <c r="D14" s="20">
        <f t="shared" si="4"/>
        <v>28341.666666666668</v>
      </c>
      <c r="E14" s="17">
        <f t="shared" si="5"/>
        <v>944.72222222222217</v>
      </c>
      <c r="F14" s="20">
        <f t="shared" si="6"/>
        <v>1308.0769230769231</v>
      </c>
      <c r="G14" s="53">
        <f t="shared" si="7"/>
        <v>276.08108108108109</v>
      </c>
      <c r="H14" s="53">
        <f t="shared" si="8"/>
        <v>368.10810810810813</v>
      </c>
      <c r="I14" s="128">
        <f t="shared" si="9"/>
        <v>174.41025641025641</v>
      </c>
      <c r="J14" s="82">
        <v>71</v>
      </c>
      <c r="K14" s="127">
        <v>658300</v>
      </c>
      <c r="L14" s="14">
        <f t="shared" si="0"/>
        <v>657900</v>
      </c>
      <c r="M14" s="20">
        <f t="shared" si="10"/>
        <v>54825</v>
      </c>
      <c r="N14" s="17">
        <f t="shared" si="11"/>
        <v>1827.5</v>
      </c>
      <c r="O14" s="20">
        <f t="shared" si="12"/>
        <v>2530.3846153846152</v>
      </c>
      <c r="P14" s="53">
        <f t="shared" si="1"/>
        <v>533.75675675675666</v>
      </c>
      <c r="Q14" s="53">
        <f t="shared" si="2"/>
        <v>711.67567567567562</v>
      </c>
      <c r="R14" s="128">
        <f t="shared" si="13"/>
        <v>337.38461538461536</v>
      </c>
    </row>
    <row r="15" spans="1:18" x14ac:dyDescent="0.35">
      <c r="A15" s="129">
        <v>30</v>
      </c>
      <c r="B15" s="130">
        <v>344500</v>
      </c>
      <c r="C15" s="131">
        <f t="shared" si="3"/>
        <v>344100</v>
      </c>
      <c r="D15" s="132">
        <f t="shared" si="4"/>
        <v>28675</v>
      </c>
      <c r="E15" s="133">
        <f t="shared" si="5"/>
        <v>955.83333333333337</v>
      </c>
      <c r="F15" s="132">
        <f t="shared" si="6"/>
        <v>1323.4615384615386</v>
      </c>
      <c r="G15" s="134">
        <f t="shared" si="7"/>
        <v>279.32432432432432</v>
      </c>
      <c r="H15" s="134">
        <f t="shared" si="8"/>
        <v>372.43243243243245</v>
      </c>
      <c r="I15" s="135">
        <f t="shared" si="9"/>
        <v>176.46153846153845</v>
      </c>
      <c r="J15" s="136">
        <v>72</v>
      </c>
      <c r="K15" s="130">
        <v>670100</v>
      </c>
      <c r="L15" s="131">
        <f t="shared" si="0"/>
        <v>669700</v>
      </c>
      <c r="M15" s="132">
        <f t="shared" si="10"/>
        <v>55808.333333333336</v>
      </c>
      <c r="N15" s="133">
        <f t="shared" si="11"/>
        <v>1860.2777777777778</v>
      </c>
      <c r="O15" s="132">
        <f t="shared" si="12"/>
        <v>2575.7692307692309</v>
      </c>
      <c r="P15" s="134">
        <f t="shared" si="1"/>
        <v>543.32432432432427</v>
      </c>
      <c r="Q15" s="134">
        <f t="shared" si="2"/>
        <v>724.43243243243239</v>
      </c>
      <c r="R15" s="135">
        <f t="shared" si="13"/>
        <v>343.43589743589746</v>
      </c>
    </row>
    <row r="16" spans="1:18" x14ac:dyDescent="0.35">
      <c r="A16" s="73">
        <v>31</v>
      </c>
      <c r="B16" s="127">
        <v>348100</v>
      </c>
      <c r="C16" s="14">
        <f t="shared" si="3"/>
        <v>347700</v>
      </c>
      <c r="D16" s="20">
        <f t="shared" si="4"/>
        <v>28975</v>
      </c>
      <c r="E16" s="17">
        <f t="shared" si="5"/>
        <v>965.83333333333337</v>
      </c>
      <c r="F16" s="20">
        <f t="shared" si="6"/>
        <v>1337.3076923076924</v>
      </c>
      <c r="G16" s="53">
        <f t="shared" si="7"/>
        <v>282.24324324324323</v>
      </c>
      <c r="H16" s="53">
        <f t="shared" si="8"/>
        <v>376.32432432432432</v>
      </c>
      <c r="I16" s="128">
        <f t="shared" si="9"/>
        <v>178.30769230769232</v>
      </c>
      <c r="J16" s="82">
        <v>73</v>
      </c>
      <c r="K16" s="127">
        <v>682000</v>
      </c>
      <c r="L16" s="14">
        <f t="shared" si="0"/>
        <v>681600</v>
      </c>
      <c r="M16" s="20">
        <f t="shared" si="10"/>
        <v>56800</v>
      </c>
      <c r="N16" s="17">
        <f t="shared" si="11"/>
        <v>1893.3333333333333</v>
      </c>
      <c r="O16" s="20">
        <f t="shared" si="12"/>
        <v>2621.5384615384614</v>
      </c>
      <c r="P16" s="53">
        <f t="shared" si="1"/>
        <v>552.97297297297291</v>
      </c>
      <c r="Q16" s="53">
        <f t="shared" si="2"/>
        <v>737.29729729729729</v>
      </c>
      <c r="R16" s="128">
        <f t="shared" si="13"/>
        <v>349.53846153846155</v>
      </c>
    </row>
    <row r="17" spans="1:18" x14ac:dyDescent="0.35">
      <c r="A17" s="129">
        <v>32</v>
      </c>
      <c r="B17" s="130">
        <v>352200</v>
      </c>
      <c r="C17" s="131">
        <f t="shared" si="3"/>
        <v>351800</v>
      </c>
      <c r="D17" s="132">
        <f t="shared" si="4"/>
        <v>29316.666666666668</v>
      </c>
      <c r="E17" s="133">
        <f t="shared" si="5"/>
        <v>977.22222222222217</v>
      </c>
      <c r="F17" s="132">
        <f t="shared" si="6"/>
        <v>1353.0769230769231</v>
      </c>
      <c r="G17" s="134">
        <f t="shared" si="7"/>
        <v>285.56756756756761</v>
      </c>
      <c r="H17" s="134">
        <f t="shared" si="8"/>
        <v>380.75675675675677</v>
      </c>
      <c r="I17" s="135">
        <f t="shared" si="9"/>
        <v>180.41025641025641</v>
      </c>
      <c r="J17" s="136">
        <v>74</v>
      </c>
      <c r="K17" s="130">
        <v>694400</v>
      </c>
      <c r="L17" s="131">
        <f t="shared" si="0"/>
        <v>694000</v>
      </c>
      <c r="M17" s="132">
        <f t="shared" si="10"/>
        <v>57833.333333333336</v>
      </c>
      <c r="N17" s="133">
        <f t="shared" si="11"/>
        <v>1927.7777777777778</v>
      </c>
      <c r="O17" s="132">
        <f t="shared" si="12"/>
        <v>2669.2307692307691</v>
      </c>
      <c r="P17" s="134">
        <f t="shared" si="1"/>
        <v>563.02702702702709</v>
      </c>
      <c r="Q17" s="134">
        <f t="shared" si="2"/>
        <v>750.70270270270271</v>
      </c>
      <c r="R17" s="135">
        <f t="shared" si="13"/>
        <v>355.89743589743591</v>
      </c>
    </row>
    <row r="18" spans="1:18" x14ac:dyDescent="0.35">
      <c r="A18" s="73">
        <v>33</v>
      </c>
      <c r="B18" s="127">
        <v>356100</v>
      </c>
      <c r="C18" s="14">
        <f t="shared" si="3"/>
        <v>355700</v>
      </c>
      <c r="D18" s="20">
        <f t="shared" si="4"/>
        <v>29641.666666666668</v>
      </c>
      <c r="E18" s="17">
        <f t="shared" si="5"/>
        <v>988.05555555555554</v>
      </c>
      <c r="F18" s="20">
        <f t="shared" si="6"/>
        <v>1368.0769230769231</v>
      </c>
      <c r="G18" s="53">
        <f t="shared" si="7"/>
        <v>288.72972972972974</v>
      </c>
      <c r="H18" s="53">
        <f t="shared" si="8"/>
        <v>384.97297297297297</v>
      </c>
      <c r="I18" s="128">
        <f t="shared" si="9"/>
        <v>182.41025641025641</v>
      </c>
      <c r="J18" s="82">
        <v>75</v>
      </c>
      <c r="K18" s="127">
        <v>708000</v>
      </c>
      <c r="L18" s="14">
        <f t="shared" si="0"/>
        <v>707600</v>
      </c>
      <c r="M18" s="20">
        <f t="shared" si="10"/>
        <v>58966.666666666664</v>
      </c>
      <c r="N18" s="17">
        <f t="shared" si="11"/>
        <v>1965.5555555555557</v>
      </c>
      <c r="O18" s="20">
        <f t="shared" si="12"/>
        <v>2721.5384615384614</v>
      </c>
      <c r="P18" s="53">
        <f t="shared" si="1"/>
        <v>574.05405405405406</v>
      </c>
      <c r="Q18" s="53">
        <f t="shared" si="2"/>
        <v>765.40540540540542</v>
      </c>
      <c r="R18" s="128">
        <f t="shared" si="13"/>
        <v>362.87179487179486</v>
      </c>
    </row>
    <row r="19" spans="1:18" x14ac:dyDescent="0.35">
      <c r="A19" s="129">
        <v>34</v>
      </c>
      <c r="B19" s="130">
        <v>360300</v>
      </c>
      <c r="C19" s="131">
        <f t="shared" si="3"/>
        <v>359900</v>
      </c>
      <c r="D19" s="132">
        <f t="shared" si="4"/>
        <v>29991.666666666668</v>
      </c>
      <c r="E19" s="133">
        <f t="shared" si="5"/>
        <v>999.72222222222217</v>
      </c>
      <c r="F19" s="132">
        <f t="shared" si="6"/>
        <v>1384.2307692307693</v>
      </c>
      <c r="G19" s="134">
        <f t="shared" si="7"/>
        <v>292.1351351351351</v>
      </c>
      <c r="H19" s="134">
        <f t="shared" si="8"/>
        <v>389.51351351351349</v>
      </c>
      <c r="I19" s="135">
        <f t="shared" si="9"/>
        <v>184.56410256410257</v>
      </c>
      <c r="J19" s="136">
        <v>76</v>
      </c>
      <c r="K19" s="130">
        <v>726400</v>
      </c>
      <c r="L19" s="131">
        <f t="shared" si="0"/>
        <v>726000</v>
      </c>
      <c r="M19" s="132">
        <f t="shared" si="10"/>
        <v>60500</v>
      </c>
      <c r="N19" s="133">
        <f t="shared" si="11"/>
        <v>2016.6666666666667</v>
      </c>
      <c r="O19" s="132">
        <f t="shared" si="12"/>
        <v>2792.3076923076924</v>
      </c>
      <c r="P19" s="134">
        <f t="shared" si="1"/>
        <v>588.97297297297291</v>
      </c>
      <c r="Q19" s="134">
        <f t="shared" si="2"/>
        <v>785.29729729729729</v>
      </c>
      <c r="R19" s="135">
        <f t="shared" si="13"/>
        <v>372.30769230769232</v>
      </c>
    </row>
    <row r="20" spans="1:18" x14ac:dyDescent="0.35">
      <c r="A20" s="73">
        <v>35</v>
      </c>
      <c r="B20" s="127">
        <v>364400</v>
      </c>
      <c r="C20" s="14">
        <f t="shared" si="3"/>
        <v>364000</v>
      </c>
      <c r="D20" s="20">
        <f t="shared" si="4"/>
        <v>30333.333333333332</v>
      </c>
      <c r="E20" s="17">
        <f t="shared" si="5"/>
        <v>1011.1111111111111</v>
      </c>
      <c r="F20" s="20">
        <f t="shared" si="6"/>
        <v>1400</v>
      </c>
      <c r="G20" s="53">
        <f t="shared" si="7"/>
        <v>295.45945945945948</v>
      </c>
      <c r="H20" s="53">
        <f t="shared" si="8"/>
        <v>393.94594594594594</v>
      </c>
      <c r="I20" s="128">
        <f t="shared" si="9"/>
        <v>186.66666666666666</v>
      </c>
      <c r="J20" s="82">
        <v>77</v>
      </c>
      <c r="K20" s="127">
        <v>744600</v>
      </c>
      <c r="L20" s="14">
        <f t="shared" si="0"/>
        <v>744200</v>
      </c>
      <c r="M20" s="20">
        <f t="shared" si="10"/>
        <v>62016.666666666664</v>
      </c>
      <c r="N20" s="17">
        <f t="shared" si="11"/>
        <v>2067.2222222222222</v>
      </c>
      <c r="O20" s="20">
        <f t="shared" si="12"/>
        <v>2862.3076923076924</v>
      </c>
      <c r="P20" s="53">
        <f t="shared" si="1"/>
        <v>603.7297297297298</v>
      </c>
      <c r="Q20" s="53">
        <f t="shared" si="2"/>
        <v>804.97297297297303</v>
      </c>
      <c r="R20" s="128">
        <f t="shared" si="13"/>
        <v>381.64102564102564</v>
      </c>
    </row>
    <row r="21" spans="1:18" x14ac:dyDescent="0.35">
      <c r="A21" s="129">
        <v>36</v>
      </c>
      <c r="B21" s="130">
        <v>368700</v>
      </c>
      <c r="C21" s="131">
        <f t="shared" si="3"/>
        <v>368300</v>
      </c>
      <c r="D21" s="132">
        <f t="shared" si="4"/>
        <v>30691.666666666668</v>
      </c>
      <c r="E21" s="133">
        <f t="shared" si="5"/>
        <v>1023.0555555555555</v>
      </c>
      <c r="F21" s="132">
        <f t="shared" si="6"/>
        <v>1416.5384615384614</v>
      </c>
      <c r="G21" s="134">
        <f t="shared" si="7"/>
        <v>298.94594594594594</v>
      </c>
      <c r="H21" s="134">
        <f t="shared" si="8"/>
        <v>398.59459459459458</v>
      </c>
      <c r="I21" s="135">
        <f t="shared" si="9"/>
        <v>188.87179487179486</v>
      </c>
      <c r="J21" s="136">
        <v>78</v>
      </c>
      <c r="K21" s="130">
        <v>768500</v>
      </c>
      <c r="L21" s="131">
        <f t="shared" si="0"/>
        <v>768100</v>
      </c>
      <c r="M21" s="132">
        <f t="shared" si="10"/>
        <v>64008.333333333336</v>
      </c>
      <c r="N21" s="133">
        <f t="shared" si="11"/>
        <v>2133.6111111111113</v>
      </c>
      <c r="O21" s="132">
        <f t="shared" si="12"/>
        <v>2954.2307692307691</v>
      </c>
      <c r="P21" s="134">
        <f t="shared" si="1"/>
        <v>623.10810810810813</v>
      </c>
      <c r="Q21" s="134">
        <f t="shared" si="2"/>
        <v>830.81081081081084</v>
      </c>
      <c r="R21" s="135">
        <f t="shared" si="13"/>
        <v>393.89743589743591</v>
      </c>
    </row>
    <row r="22" spans="1:18" x14ac:dyDescent="0.35">
      <c r="A22" s="73">
        <v>37</v>
      </c>
      <c r="B22" s="127">
        <v>373400</v>
      </c>
      <c r="C22" s="14">
        <f t="shared" si="3"/>
        <v>373000</v>
      </c>
      <c r="D22" s="20">
        <f t="shared" si="4"/>
        <v>31083.333333333332</v>
      </c>
      <c r="E22" s="17">
        <f t="shared" si="5"/>
        <v>1036.1111111111111</v>
      </c>
      <c r="F22" s="20">
        <f t="shared" si="6"/>
        <v>1434.6153846153845</v>
      </c>
      <c r="G22" s="53">
        <f t="shared" si="7"/>
        <v>302.75675675675677</v>
      </c>
      <c r="H22" s="53">
        <f t="shared" si="8"/>
        <v>403.67567567567568</v>
      </c>
      <c r="I22" s="128">
        <f t="shared" si="9"/>
        <v>191.28205128205127</v>
      </c>
      <c r="J22" s="82">
        <v>79</v>
      </c>
      <c r="K22" s="127">
        <v>792700</v>
      </c>
      <c r="L22" s="14">
        <f t="shared" si="0"/>
        <v>792300</v>
      </c>
      <c r="M22" s="20">
        <f t="shared" si="10"/>
        <v>66025</v>
      </c>
      <c r="N22" s="17">
        <f t="shared" si="11"/>
        <v>2200.8333333333335</v>
      </c>
      <c r="O22" s="20">
        <f t="shared" si="12"/>
        <v>3047.3076923076924</v>
      </c>
      <c r="P22" s="53">
        <f t="shared" si="1"/>
        <v>642.7297297297298</v>
      </c>
      <c r="Q22" s="53">
        <f t="shared" si="2"/>
        <v>856.97297297297303</v>
      </c>
      <c r="R22" s="128">
        <f t="shared" si="13"/>
        <v>406.30769230769232</v>
      </c>
    </row>
    <row r="23" spans="1:18" x14ac:dyDescent="0.35">
      <c r="A23" s="129">
        <v>38</v>
      </c>
      <c r="B23" s="130">
        <v>378200</v>
      </c>
      <c r="C23" s="131">
        <f t="shared" si="3"/>
        <v>377800</v>
      </c>
      <c r="D23" s="132">
        <f t="shared" si="4"/>
        <v>31483.333333333332</v>
      </c>
      <c r="E23" s="133">
        <f t="shared" si="5"/>
        <v>1049.4444444444443</v>
      </c>
      <c r="F23" s="132">
        <f t="shared" si="6"/>
        <v>1453.0769230769231</v>
      </c>
      <c r="G23" s="134">
        <f t="shared" si="7"/>
        <v>306.64864864864865</v>
      </c>
      <c r="H23" s="134">
        <f t="shared" si="8"/>
        <v>408.86486486486484</v>
      </c>
      <c r="I23" s="135">
        <f t="shared" si="9"/>
        <v>193.74358974358975</v>
      </c>
      <c r="J23" s="136">
        <v>80</v>
      </c>
      <c r="K23" s="130">
        <v>817000</v>
      </c>
      <c r="L23" s="131">
        <f t="shared" si="0"/>
        <v>816600</v>
      </c>
      <c r="M23" s="132">
        <f t="shared" si="10"/>
        <v>68050</v>
      </c>
      <c r="N23" s="133">
        <f t="shared" si="11"/>
        <v>2268.3333333333335</v>
      </c>
      <c r="O23" s="132">
        <f t="shared" si="12"/>
        <v>3140.7692307692309</v>
      </c>
      <c r="P23" s="134">
        <f t="shared" si="1"/>
        <v>662.43243243243239</v>
      </c>
      <c r="Q23" s="134">
        <f t="shared" si="2"/>
        <v>883.24324324324323</v>
      </c>
      <c r="R23" s="135">
        <f t="shared" si="13"/>
        <v>418.76923076923077</v>
      </c>
    </row>
    <row r="24" spans="1:18" x14ac:dyDescent="0.35">
      <c r="A24" s="73">
        <v>39</v>
      </c>
      <c r="B24" s="127">
        <v>382900</v>
      </c>
      <c r="C24" s="14">
        <f t="shared" si="3"/>
        <v>382500</v>
      </c>
      <c r="D24" s="20">
        <f t="shared" si="4"/>
        <v>31875</v>
      </c>
      <c r="E24" s="17">
        <f t="shared" si="5"/>
        <v>1062.5</v>
      </c>
      <c r="F24" s="20">
        <f t="shared" si="6"/>
        <v>1471.1538461538462</v>
      </c>
      <c r="G24" s="53">
        <f t="shared" si="7"/>
        <v>310.45945945945948</v>
      </c>
      <c r="H24" s="53">
        <f t="shared" si="8"/>
        <v>413.94594594594594</v>
      </c>
      <c r="I24" s="128">
        <f t="shared" si="9"/>
        <v>196.15384615384616</v>
      </c>
      <c r="J24" s="82">
        <v>81</v>
      </c>
      <c r="K24" s="127">
        <v>840900</v>
      </c>
      <c r="L24" s="14">
        <f t="shared" si="0"/>
        <v>840500</v>
      </c>
      <c r="M24" s="20">
        <f t="shared" si="10"/>
        <v>70041.666666666672</v>
      </c>
      <c r="N24" s="17">
        <f t="shared" si="11"/>
        <v>2334.7222222222222</v>
      </c>
      <c r="O24" s="20">
        <f t="shared" si="12"/>
        <v>3232.6923076923076</v>
      </c>
      <c r="P24" s="53">
        <f t="shared" si="1"/>
        <v>681.81081081081084</v>
      </c>
      <c r="Q24" s="53">
        <f t="shared" si="2"/>
        <v>909.08108108108104</v>
      </c>
      <c r="R24" s="128">
        <f t="shared" si="13"/>
        <v>431.02564102564105</v>
      </c>
    </row>
    <row r="25" spans="1:18" x14ac:dyDescent="0.35">
      <c r="A25" s="129">
        <v>40</v>
      </c>
      <c r="B25" s="130">
        <v>387900</v>
      </c>
      <c r="C25" s="131">
        <f t="shared" si="3"/>
        <v>387500</v>
      </c>
      <c r="D25" s="132">
        <f t="shared" si="4"/>
        <v>32291.666666666668</v>
      </c>
      <c r="E25" s="133">
        <f t="shared" si="5"/>
        <v>1076.3888888888889</v>
      </c>
      <c r="F25" s="132">
        <f t="shared" si="6"/>
        <v>1490.3846153846155</v>
      </c>
      <c r="G25" s="134">
        <f t="shared" si="7"/>
        <v>314.51351351351354</v>
      </c>
      <c r="H25" s="134">
        <f t="shared" si="8"/>
        <v>419.35135135135135</v>
      </c>
      <c r="I25" s="135">
        <f t="shared" si="9"/>
        <v>198.71794871794873</v>
      </c>
      <c r="J25" s="136">
        <v>82</v>
      </c>
      <c r="K25" s="130">
        <v>864100</v>
      </c>
      <c r="L25" s="131">
        <f t="shared" si="0"/>
        <v>863700</v>
      </c>
      <c r="M25" s="132">
        <f t="shared" si="10"/>
        <v>71975</v>
      </c>
      <c r="N25" s="133">
        <f t="shared" si="11"/>
        <v>2399.1666666666665</v>
      </c>
      <c r="O25" s="132">
        <f t="shared" si="12"/>
        <v>3321.9230769230771</v>
      </c>
      <c r="P25" s="134">
        <f t="shared" si="1"/>
        <v>700.62162162162167</v>
      </c>
      <c r="Q25" s="134">
        <f t="shared" si="2"/>
        <v>934.16216216216219</v>
      </c>
      <c r="R25" s="135">
        <f t="shared" si="13"/>
        <v>442.92307692307691</v>
      </c>
    </row>
    <row r="26" spans="1:18" x14ac:dyDescent="0.35">
      <c r="A26" s="73">
        <v>41</v>
      </c>
      <c r="B26" s="127">
        <v>393000</v>
      </c>
      <c r="C26" s="14">
        <f t="shared" si="3"/>
        <v>392600</v>
      </c>
      <c r="D26" s="20">
        <f t="shared" si="4"/>
        <v>32716.666666666668</v>
      </c>
      <c r="E26" s="17">
        <f t="shared" si="5"/>
        <v>1090.5555555555557</v>
      </c>
      <c r="F26" s="20">
        <f t="shared" si="6"/>
        <v>1510</v>
      </c>
      <c r="G26" s="53">
        <f t="shared" si="7"/>
        <v>318.64864864864865</v>
      </c>
      <c r="H26" s="53">
        <f t="shared" si="8"/>
        <v>424.86486486486484</v>
      </c>
      <c r="I26" s="128">
        <f t="shared" si="9"/>
        <v>201.33333333333334</v>
      </c>
      <c r="J26" s="82">
        <v>83</v>
      </c>
      <c r="K26" s="127">
        <v>887000</v>
      </c>
      <c r="L26" s="14">
        <f t="shared" si="0"/>
        <v>886600</v>
      </c>
      <c r="M26" s="20">
        <f t="shared" si="10"/>
        <v>73883.333333333328</v>
      </c>
      <c r="N26" s="17">
        <f t="shared" si="11"/>
        <v>2462.7777777777778</v>
      </c>
      <c r="O26" s="20">
        <f t="shared" si="12"/>
        <v>3410</v>
      </c>
      <c r="P26" s="53">
        <f t="shared" si="1"/>
        <v>719.18918918918916</v>
      </c>
      <c r="Q26" s="53">
        <f t="shared" si="2"/>
        <v>958.91891891891896</v>
      </c>
      <c r="R26" s="128">
        <f t="shared" si="13"/>
        <v>454.66666666666669</v>
      </c>
    </row>
    <row r="27" spans="1:18" x14ac:dyDescent="0.35">
      <c r="A27" s="129">
        <v>42</v>
      </c>
      <c r="B27" s="130">
        <v>398800</v>
      </c>
      <c r="C27" s="131">
        <f t="shared" si="3"/>
        <v>398400</v>
      </c>
      <c r="D27" s="132">
        <f t="shared" si="4"/>
        <v>33200</v>
      </c>
      <c r="E27" s="133">
        <f t="shared" si="5"/>
        <v>1106.6666666666667</v>
      </c>
      <c r="F27" s="132">
        <f t="shared" si="6"/>
        <v>1532.3076923076924</v>
      </c>
      <c r="G27" s="134">
        <f t="shared" si="7"/>
        <v>323.35135135135135</v>
      </c>
      <c r="H27" s="134">
        <f t="shared" si="8"/>
        <v>431.13513513513516</v>
      </c>
      <c r="I27" s="135">
        <f t="shared" si="9"/>
        <v>204.30769230769232</v>
      </c>
      <c r="J27" s="136">
        <v>84</v>
      </c>
      <c r="K27" s="130">
        <v>910000</v>
      </c>
      <c r="L27" s="131">
        <f t="shared" si="0"/>
        <v>909600</v>
      </c>
      <c r="M27" s="132">
        <f t="shared" si="10"/>
        <v>75800</v>
      </c>
      <c r="N27" s="133">
        <f t="shared" si="11"/>
        <v>2526.6666666666665</v>
      </c>
      <c r="O27" s="132">
        <f t="shared" si="12"/>
        <v>3498.4615384615386</v>
      </c>
      <c r="P27" s="134">
        <f t="shared" si="1"/>
        <v>737.83783783783781</v>
      </c>
      <c r="Q27" s="134">
        <f t="shared" si="2"/>
        <v>983.78378378378375</v>
      </c>
      <c r="R27" s="135">
        <f t="shared" si="13"/>
        <v>466.46153846153845</v>
      </c>
    </row>
    <row r="28" spans="1:18" x14ac:dyDescent="0.35">
      <c r="A28" s="73">
        <v>43</v>
      </c>
      <c r="B28" s="127">
        <v>404400</v>
      </c>
      <c r="C28" s="14">
        <f t="shared" si="3"/>
        <v>404000</v>
      </c>
      <c r="D28" s="20">
        <f t="shared" si="4"/>
        <v>33666.666666666664</v>
      </c>
      <c r="E28" s="17">
        <f t="shared" si="5"/>
        <v>1122.2222222222222</v>
      </c>
      <c r="F28" s="20">
        <f t="shared" si="6"/>
        <v>1553.8461538461538</v>
      </c>
      <c r="G28" s="53">
        <f t="shared" si="7"/>
        <v>327.89189189189187</v>
      </c>
      <c r="H28" s="53">
        <f t="shared" si="8"/>
        <v>437.18918918918916</v>
      </c>
      <c r="I28" s="128">
        <f t="shared" si="9"/>
        <v>207.17948717948718</v>
      </c>
      <c r="J28" s="82">
        <v>85</v>
      </c>
      <c r="K28" s="127">
        <v>938900</v>
      </c>
      <c r="L28" s="14">
        <f t="shared" si="0"/>
        <v>938500</v>
      </c>
      <c r="M28" s="20">
        <f t="shared" si="10"/>
        <v>78208.333333333328</v>
      </c>
      <c r="N28" s="17">
        <f t="shared" si="11"/>
        <v>2606.9444444444443</v>
      </c>
      <c r="O28" s="20">
        <f t="shared" si="12"/>
        <v>3609.6153846153848</v>
      </c>
      <c r="P28" s="53">
        <f t="shared" si="1"/>
        <v>761.2702702702702</v>
      </c>
      <c r="Q28" s="53">
        <f t="shared" si="2"/>
        <v>1015.027027027027</v>
      </c>
      <c r="R28" s="128">
        <f t="shared" si="13"/>
        <v>481.28205128205127</v>
      </c>
    </row>
    <row r="29" spans="1:18" x14ac:dyDescent="0.35">
      <c r="A29" s="129">
        <v>44</v>
      </c>
      <c r="B29" s="130">
        <v>410400</v>
      </c>
      <c r="C29" s="131">
        <f t="shared" si="3"/>
        <v>410000</v>
      </c>
      <c r="D29" s="132">
        <f t="shared" si="4"/>
        <v>34166.666666666664</v>
      </c>
      <c r="E29" s="133">
        <f t="shared" si="5"/>
        <v>1138.8888888888889</v>
      </c>
      <c r="F29" s="132">
        <f t="shared" si="6"/>
        <v>1576.9230769230769</v>
      </c>
      <c r="G29" s="134">
        <f t="shared" si="7"/>
        <v>332.75675675675677</v>
      </c>
      <c r="H29" s="134">
        <f t="shared" si="8"/>
        <v>443.67567567567568</v>
      </c>
      <c r="I29" s="135">
        <f t="shared" si="9"/>
        <v>210.25641025641025</v>
      </c>
      <c r="J29" s="136">
        <v>86</v>
      </c>
      <c r="K29" s="130">
        <v>967400</v>
      </c>
      <c r="L29" s="131">
        <f t="shared" si="0"/>
        <v>967000</v>
      </c>
      <c r="M29" s="132">
        <f t="shared" si="10"/>
        <v>80583.333333333328</v>
      </c>
      <c r="N29" s="133">
        <f t="shared" si="11"/>
        <v>2686.1111111111113</v>
      </c>
      <c r="O29" s="132">
        <f t="shared" si="12"/>
        <v>3719.2307692307691</v>
      </c>
      <c r="P29" s="134">
        <f t="shared" si="1"/>
        <v>784.37837837837844</v>
      </c>
      <c r="Q29" s="134">
        <f t="shared" si="2"/>
        <v>1045.8378378378379</v>
      </c>
      <c r="R29" s="135">
        <f t="shared" si="13"/>
        <v>495.89743589743591</v>
      </c>
    </row>
    <row r="30" spans="1:18" x14ac:dyDescent="0.35">
      <c r="A30" s="73">
        <v>45</v>
      </c>
      <c r="B30" s="127">
        <v>416400</v>
      </c>
      <c r="C30" s="14">
        <f t="shared" si="3"/>
        <v>416000</v>
      </c>
      <c r="D30" s="20">
        <f t="shared" si="4"/>
        <v>34666.666666666664</v>
      </c>
      <c r="E30" s="17">
        <f t="shared" si="5"/>
        <v>1155.5555555555557</v>
      </c>
      <c r="F30" s="20">
        <f t="shared" si="6"/>
        <v>1600</v>
      </c>
      <c r="G30" s="53">
        <f t="shared" si="7"/>
        <v>337.62162162162167</v>
      </c>
      <c r="H30" s="53">
        <f t="shared" si="8"/>
        <v>450.16216216216219</v>
      </c>
      <c r="I30" s="128">
        <f t="shared" si="9"/>
        <v>213.33333333333334</v>
      </c>
      <c r="J30" s="82">
        <v>87</v>
      </c>
      <c r="K30" s="127">
        <v>996600</v>
      </c>
      <c r="L30" s="14">
        <f t="shared" si="0"/>
        <v>996200</v>
      </c>
      <c r="M30" s="20">
        <f t="shared" si="10"/>
        <v>83016.666666666672</v>
      </c>
      <c r="N30" s="17">
        <f t="shared" si="11"/>
        <v>2767.2222222222222</v>
      </c>
      <c r="O30" s="20">
        <f t="shared" si="12"/>
        <v>3831.5384615384614</v>
      </c>
      <c r="P30" s="53">
        <f t="shared" si="1"/>
        <v>808.05405405405406</v>
      </c>
      <c r="Q30" s="53">
        <f t="shared" si="2"/>
        <v>1077.4054054054054</v>
      </c>
      <c r="R30" s="128">
        <f t="shared" si="13"/>
        <v>510.87179487179486</v>
      </c>
    </row>
    <row r="31" spans="1:18" x14ac:dyDescent="0.35">
      <c r="A31" s="129">
        <v>46</v>
      </c>
      <c r="B31" s="130">
        <v>422600</v>
      </c>
      <c r="C31" s="131">
        <f t="shared" si="3"/>
        <v>422200</v>
      </c>
      <c r="D31" s="132">
        <f t="shared" si="4"/>
        <v>35183.333333333336</v>
      </c>
      <c r="E31" s="133">
        <f t="shared" si="5"/>
        <v>1172.7777777777778</v>
      </c>
      <c r="F31" s="132">
        <f t="shared" si="6"/>
        <v>1623.8461538461538</v>
      </c>
      <c r="G31" s="134">
        <f t="shared" si="7"/>
        <v>342.64864864864865</v>
      </c>
      <c r="H31" s="134">
        <f t="shared" si="8"/>
        <v>456.86486486486484</v>
      </c>
      <c r="I31" s="135">
        <f t="shared" si="9"/>
        <v>216.51282051282053</v>
      </c>
      <c r="J31" s="136">
        <v>88</v>
      </c>
      <c r="K31" s="130">
        <v>1019400</v>
      </c>
      <c r="L31" s="131">
        <f t="shared" si="0"/>
        <v>1019000</v>
      </c>
      <c r="M31" s="132">
        <f t="shared" si="10"/>
        <v>84916.666666666672</v>
      </c>
      <c r="N31" s="133">
        <f t="shared" si="11"/>
        <v>2830.5555555555557</v>
      </c>
      <c r="O31" s="132">
        <f t="shared" si="12"/>
        <v>3919.2307692307691</v>
      </c>
      <c r="P31" s="134">
        <f t="shared" si="1"/>
        <v>826.54054054054041</v>
      </c>
      <c r="Q31" s="134">
        <f t="shared" si="2"/>
        <v>1102.0540540540539</v>
      </c>
      <c r="R31" s="135">
        <f t="shared" si="13"/>
        <v>522.56410256410254</v>
      </c>
    </row>
    <row r="32" spans="1:18" x14ac:dyDescent="0.35">
      <c r="A32" s="73">
        <v>47</v>
      </c>
      <c r="B32" s="127">
        <v>430500</v>
      </c>
      <c r="C32" s="14">
        <f t="shared" si="3"/>
        <v>430100</v>
      </c>
      <c r="D32" s="20">
        <f t="shared" si="4"/>
        <v>35841.666666666664</v>
      </c>
      <c r="E32" s="17">
        <f t="shared" si="5"/>
        <v>1194.7222222222222</v>
      </c>
      <c r="F32" s="20">
        <f t="shared" si="6"/>
        <v>1654.2307692307693</v>
      </c>
      <c r="G32" s="53">
        <f t="shared" si="7"/>
        <v>349.05405405405406</v>
      </c>
      <c r="H32" s="53">
        <f t="shared" si="8"/>
        <v>465.40540540540542</v>
      </c>
      <c r="I32" s="128">
        <f t="shared" si="9"/>
        <v>220.56410256410257</v>
      </c>
      <c r="J32" s="82">
        <v>89</v>
      </c>
      <c r="K32" s="127">
        <v>1042400</v>
      </c>
      <c r="L32" s="14">
        <f t="shared" si="0"/>
        <v>1042000</v>
      </c>
      <c r="M32" s="20">
        <f t="shared" si="10"/>
        <v>86833.333333333328</v>
      </c>
      <c r="N32" s="17">
        <f t="shared" si="11"/>
        <v>2894.4444444444443</v>
      </c>
      <c r="O32" s="20">
        <f t="shared" si="12"/>
        <v>4007.6923076923076</v>
      </c>
      <c r="P32" s="53">
        <f t="shared" si="1"/>
        <v>845.18918918918916</v>
      </c>
      <c r="Q32" s="53">
        <f t="shared" si="2"/>
        <v>1126.918918918919</v>
      </c>
      <c r="R32" s="128">
        <f t="shared" si="13"/>
        <v>534.35897435897436</v>
      </c>
    </row>
    <row r="33" spans="1:18" x14ac:dyDescent="0.35">
      <c r="A33" s="129">
        <v>48</v>
      </c>
      <c r="B33" s="130">
        <v>437400</v>
      </c>
      <c r="C33" s="131">
        <f t="shared" si="3"/>
        <v>437000</v>
      </c>
      <c r="D33" s="132">
        <f t="shared" si="4"/>
        <v>36416.666666666664</v>
      </c>
      <c r="E33" s="133">
        <f t="shared" si="5"/>
        <v>1213.8888888888889</v>
      </c>
      <c r="F33" s="132">
        <f t="shared" si="6"/>
        <v>1680.7692307692307</v>
      </c>
      <c r="G33" s="134">
        <f t="shared" si="7"/>
        <v>354.64864864864865</v>
      </c>
      <c r="H33" s="134">
        <f t="shared" si="8"/>
        <v>472.86486486486484</v>
      </c>
      <c r="I33" s="135">
        <f t="shared" si="9"/>
        <v>224.10256410256412</v>
      </c>
      <c r="J33" s="136">
        <v>90</v>
      </c>
      <c r="K33" s="130">
        <v>1065400</v>
      </c>
      <c r="L33" s="131">
        <f t="shared" si="0"/>
        <v>1065000</v>
      </c>
      <c r="M33" s="132">
        <f t="shared" si="10"/>
        <v>88750</v>
      </c>
      <c r="N33" s="133">
        <f t="shared" si="11"/>
        <v>2958.3333333333335</v>
      </c>
      <c r="O33" s="132">
        <f t="shared" si="12"/>
        <v>4096.1538461538457</v>
      </c>
      <c r="P33" s="134">
        <f t="shared" si="1"/>
        <v>863.83783783783781</v>
      </c>
      <c r="Q33" s="134">
        <f t="shared" si="2"/>
        <v>1151.7837837837837</v>
      </c>
      <c r="R33" s="135">
        <f t="shared" si="13"/>
        <v>546.15384615384619</v>
      </c>
    </row>
    <row r="34" spans="1:18" x14ac:dyDescent="0.35">
      <c r="A34" s="73">
        <v>49</v>
      </c>
      <c r="B34" s="127">
        <v>444700</v>
      </c>
      <c r="C34" s="14">
        <f t="shared" si="3"/>
        <v>444300</v>
      </c>
      <c r="D34" s="20">
        <f t="shared" si="4"/>
        <v>37025</v>
      </c>
      <c r="E34" s="17">
        <f t="shared" si="5"/>
        <v>1234.1666666666667</v>
      </c>
      <c r="F34" s="20">
        <f t="shared" si="6"/>
        <v>1708.8461538461538</v>
      </c>
      <c r="G34" s="53">
        <f t="shared" si="7"/>
        <v>360.56756756756761</v>
      </c>
      <c r="H34" s="53">
        <f t="shared" si="8"/>
        <v>480.75675675675677</v>
      </c>
      <c r="I34" s="128">
        <f t="shared" si="9"/>
        <v>227.84615384615384</v>
      </c>
      <c r="J34" s="82">
        <v>91</v>
      </c>
      <c r="K34" s="127">
        <v>1088700</v>
      </c>
      <c r="L34" s="14">
        <f t="shared" si="0"/>
        <v>1088300</v>
      </c>
      <c r="M34" s="20">
        <f t="shared" si="10"/>
        <v>90691.666666666672</v>
      </c>
      <c r="N34" s="17">
        <f t="shared" si="11"/>
        <v>3023.0555555555557</v>
      </c>
      <c r="O34" s="20">
        <f t="shared" si="12"/>
        <v>4185.7692307692305</v>
      </c>
      <c r="P34" s="53">
        <f t="shared" si="1"/>
        <v>882.72972972972968</v>
      </c>
      <c r="Q34" s="53">
        <f t="shared" si="2"/>
        <v>1176.9729729729729</v>
      </c>
      <c r="R34" s="128">
        <f t="shared" si="13"/>
        <v>558.10256410256409</v>
      </c>
    </row>
    <row r="35" spans="1:18" x14ac:dyDescent="0.35">
      <c r="A35" s="129">
        <v>50</v>
      </c>
      <c r="B35" s="130">
        <v>451700</v>
      </c>
      <c r="C35" s="131">
        <f t="shared" si="3"/>
        <v>451300</v>
      </c>
      <c r="D35" s="132">
        <f t="shared" si="4"/>
        <v>37608.333333333336</v>
      </c>
      <c r="E35" s="133">
        <f t="shared" si="5"/>
        <v>1253.6111111111111</v>
      </c>
      <c r="F35" s="132">
        <f t="shared" si="6"/>
        <v>1735.7692307692307</v>
      </c>
      <c r="G35" s="134">
        <f t="shared" si="7"/>
        <v>366.24324324324323</v>
      </c>
      <c r="H35" s="134">
        <f t="shared" si="8"/>
        <v>488.32432432432432</v>
      </c>
      <c r="I35" s="135">
        <f t="shared" si="9"/>
        <v>231.43589743589743</v>
      </c>
      <c r="J35" s="136">
        <v>92</v>
      </c>
      <c r="K35" s="130">
        <v>1111500</v>
      </c>
      <c r="L35" s="131">
        <f t="shared" si="0"/>
        <v>1111100</v>
      </c>
      <c r="M35" s="132">
        <f t="shared" si="10"/>
        <v>92591.666666666672</v>
      </c>
      <c r="N35" s="133">
        <f t="shared" si="11"/>
        <v>3086.3888888888887</v>
      </c>
      <c r="O35" s="132">
        <f t="shared" si="12"/>
        <v>4273.4615384615381</v>
      </c>
      <c r="P35" s="134">
        <f t="shared" si="1"/>
        <v>901.21621621621625</v>
      </c>
      <c r="Q35" s="134">
        <f t="shared" si="2"/>
        <v>1201.6216216216217</v>
      </c>
      <c r="R35" s="135">
        <f t="shared" si="13"/>
        <v>569.79487179487182</v>
      </c>
    </row>
    <row r="36" spans="1:18" x14ac:dyDescent="0.35">
      <c r="A36" s="73">
        <v>51</v>
      </c>
      <c r="B36" s="127">
        <v>458900</v>
      </c>
      <c r="C36" s="14">
        <f t="shared" si="3"/>
        <v>458500</v>
      </c>
      <c r="D36" s="20">
        <f t="shared" si="4"/>
        <v>38208.333333333336</v>
      </c>
      <c r="E36" s="17">
        <f t="shared" si="5"/>
        <v>1273.6111111111111</v>
      </c>
      <c r="F36" s="20">
        <f t="shared" si="6"/>
        <v>1763.4615384615386</v>
      </c>
      <c r="G36" s="53">
        <f t="shared" si="7"/>
        <v>372.08108108108109</v>
      </c>
      <c r="H36" s="53">
        <f t="shared" si="8"/>
        <v>496.10810810810813</v>
      </c>
      <c r="I36" s="128">
        <f t="shared" si="9"/>
        <v>235.12820512820514</v>
      </c>
      <c r="J36" s="82">
        <v>93</v>
      </c>
      <c r="K36" s="127">
        <v>1134600</v>
      </c>
      <c r="L36" s="14">
        <f t="shared" si="0"/>
        <v>1134200</v>
      </c>
      <c r="M36" s="20">
        <f t="shared" si="10"/>
        <v>94516.666666666672</v>
      </c>
      <c r="N36" s="17">
        <f t="shared" si="11"/>
        <v>3150.5555555555557</v>
      </c>
      <c r="O36" s="20">
        <f t="shared" si="12"/>
        <v>4362.3076923076924</v>
      </c>
      <c r="P36" s="53">
        <f t="shared" si="1"/>
        <v>919.94594594594594</v>
      </c>
      <c r="Q36" s="53">
        <f t="shared" si="2"/>
        <v>1226.5945945945946</v>
      </c>
      <c r="R36" s="128">
        <f t="shared" si="13"/>
        <v>581.64102564102564</v>
      </c>
    </row>
    <row r="37" spans="1:18" x14ac:dyDescent="0.35">
      <c r="A37" s="129">
        <v>52</v>
      </c>
      <c r="B37" s="130">
        <v>466500</v>
      </c>
      <c r="C37" s="131">
        <f t="shared" si="3"/>
        <v>466100</v>
      </c>
      <c r="D37" s="132">
        <f t="shared" si="4"/>
        <v>38841.666666666664</v>
      </c>
      <c r="E37" s="133">
        <f t="shared" si="5"/>
        <v>1294.7222222222222</v>
      </c>
      <c r="F37" s="132">
        <f t="shared" si="6"/>
        <v>1792.6923076923076</v>
      </c>
      <c r="G37" s="134">
        <f t="shared" si="7"/>
        <v>378.24324324324323</v>
      </c>
      <c r="H37" s="134">
        <f t="shared" si="8"/>
        <v>504.32432432432432</v>
      </c>
      <c r="I37" s="135">
        <f t="shared" si="9"/>
        <v>239.02564102564102</v>
      </c>
      <c r="J37" s="136">
        <v>94</v>
      </c>
      <c r="K37" s="130">
        <v>1157600</v>
      </c>
      <c r="L37" s="131">
        <f t="shared" si="0"/>
        <v>1157200</v>
      </c>
      <c r="M37" s="132">
        <f t="shared" si="10"/>
        <v>96433.333333333328</v>
      </c>
      <c r="N37" s="133">
        <f t="shared" si="11"/>
        <v>3214.4444444444443</v>
      </c>
      <c r="O37" s="132">
        <f t="shared" si="12"/>
        <v>4450.7692307692305</v>
      </c>
      <c r="P37" s="134">
        <f t="shared" si="1"/>
        <v>938.59459459459458</v>
      </c>
      <c r="Q37" s="134">
        <f t="shared" si="2"/>
        <v>1251.4594594594594</v>
      </c>
      <c r="R37" s="135">
        <f t="shared" si="13"/>
        <v>593.43589743589746</v>
      </c>
    </row>
    <row r="38" spans="1:18" x14ac:dyDescent="0.35">
      <c r="A38" s="73">
        <v>53</v>
      </c>
      <c r="B38" s="127">
        <v>474500</v>
      </c>
      <c r="C38" s="14">
        <f t="shared" si="3"/>
        <v>474100</v>
      </c>
      <c r="D38" s="20">
        <f t="shared" si="4"/>
        <v>39508.333333333336</v>
      </c>
      <c r="E38" s="17">
        <f t="shared" si="5"/>
        <v>1316.9444444444443</v>
      </c>
      <c r="F38" s="20">
        <f t="shared" si="6"/>
        <v>1823.4615384615386</v>
      </c>
      <c r="G38" s="53">
        <f t="shared" si="7"/>
        <v>384.7297297297298</v>
      </c>
      <c r="H38" s="53">
        <f t="shared" si="8"/>
        <v>512.97297297297303</v>
      </c>
      <c r="I38" s="128">
        <f t="shared" si="9"/>
        <v>243.12820512820514</v>
      </c>
      <c r="J38" s="82">
        <v>95</v>
      </c>
      <c r="K38" s="127">
        <v>1180800</v>
      </c>
      <c r="L38" s="14">
        <f t="shared" si="0"/>
        <v>1180400</v>
      </c>
      <c r="M38" s="20">
        <f t="shared" si="10"/>
        <v>98366.666666666672</v>
      </c>
      <c r="N38" s="17">
        <f t="shared" si="11"/>
        <v>3278.8888888888887</v>
      </c>
      <c r="O38" s="20">
        <f t="shared" si="12"/>
        <v>4540</v>
      </c>
      <c r="P38" s="53">
        <f t="shared" si="1"/>
        <v>957.40540540540542</v>
      </c>
      <c r="Q38" s="53">
        <f t="shared" si="2"/>
        <v>1276.5405405405406</v>
      </c>
      <c r="R38" s="128">
        <f t="shared" si="13"/>
        <v>605.33333333333337</v>
      </c>
    </row>
    <row r="39" spans="1:18" x14ac:dyDescent="0.35">
      <c r="A39" s="129">
        <v>54</v>
      </c>
      <c r="B39" s="130">
        <v>482200</v>
      </c>
      <c r="C39" s="131">
        <f t="shared" si="3"/>
        <v>481800</v>
      </c>
      <c r="D39" s="132">
        <f t="shared" si="4"/>
        <v>40150</v>
      </c>
      <c r="E39" s="133">
        <f t="shared" si="5"/>
        <v>1338.3333333333333</v>
      </c>
      <c r="F39" s="132">
        <f t="shared" si="6"/>
        <v>1853.0769230769231</v>
      </c>
      <c r="G39" s="134">
        <f t="shared" si="7"/>
        <v>390.97297297297297</v>
      </c>
      <c r="H39" s="134">
        <f t="shared" si="8"/>
        <v>521.29729729729729</v>
      </c>
      <c r="I39" s="135">
        <f t="shared" si="9"/>
        <v>247.07692307692307</v>
      </c>
      <c r="J39" s="136">
        <v>96</v>
      </c>
      <c r="K39" s="130">
        <v>1203300</v>
      </c>
      <c r="L39" s="131">
        <f t="shared" si="0"/>
        <v>1202900</v>
      </c>
      <c r="M39" s="132">
        <f t="shared" si="10"/>
        <v>100241.66666666667</v>
      </c>
      <c r="N39" s="133">
        <f t="shared" si="11"/>
        <v>3341.3888888888887</v>
      </c>
      <c r="O39" s="132">
        <f t="shared" si="12"/>
        <v>4626.5384615384619</v>
      </c>
      <c r="P39" s="134">
        <f t="shared" si="1"/>
        <v>975.64864864864853</v>
      </c>
      <c r="Q39" s="134">
        <f t="shared" si="2"/>
        <v>1300.8648648648648</v>
      </c>
      <c r="R39" s="135">
        <f t="shared" si="13"/>
        <v>616.87179487179492</v>
      </c>
    </row>
    <row r="40" spans="1:18" x14ac:dyDescent="0.35">
      <c r="A40" s="73">
        <v>55</v>
      </c>
      <c r="B40" s="127">
        <v>490600</v>
      </c>
      <c r="C40" s="14">
        <f t="shared" si="3"/>
        <v>490200</v>
      </c>
      <c r="D40" s="20">
        <f t="shared" si="4"/>
        <v>40850</v>
      </c>
      <c r="E40" s="17">
        <f t="shared" si="5"/>
        <v>1361.6666666666667</v>
      </c>
      <c r="F40" s="20">
        <f t="shared" si="6"/>
        <v>1885.3846153846155</v>
      </c>
      <c r="G40" s="53">
        <f t="shared" si="7"/>
        <v>397.78378378378375</v>
      </c>
      <c r="H40" s="53">
        <f t="shared" si="8"/>
        <v>530.37837837837833</v>
      </c>
      <c r="I40" s="128">
        <f t="shared" si="9"/>
        <v>251.38461538461539</v>
      </c>
      <c r="J40" s="82">
        <v>97</v>
      </c>
      <c r="K40" s="127">
        <v>1225900</v>
      </c>
      <c r="L40" s="14">
        <f t="shared" si="0"/>
        <v>1225500</v>
      </c>
      <c r="M40" s="20">
        <f t="shared" si="10"/>
        <v>102125</v>
      </c>
      <c r="N40" s="17">
        <f t="shared" si="11"/>
        <v>3404.1666666666665</v>
      </c>
      <c r="O40" s="20">
        <f t="shared" si="12"/>
        <v>4713.4615384615381</v>
      </c>
      <c r="P40" s="53">
        <f t="shared" si="1"/>
        <v>993.97297297297291</v>
      </c>
      <c r="Q40" s="53">
        <f t="shared" si="2"/>
        <v>1325.2972972972973</v>
      </c>
      <c r="R40" s="128">
        <f t="shared" si="13"/>
        <v>628.46153846153845</v>
      </c>
    </row>
    <row r="41" spans="1:18" x14ac:dyDescent="0.35">
      <c r="A41" s="129">
        <v>56</v>
      </c>
      <c r="B41" s="130">
        <v>498800</v>
      </c>
      <c r="C41" s="131">
        <f t="shared" si="3"/>
        <v>498400</v>
      </c>
      <c r="D41" s="132">
        <f t="shared" si="4"/>
        <v>41533.333333333336</v>
      </c>
      <c r="E41" s="133">
        <f t="shared" si="5"/>
        <v>1384.4444444444443</v>
      </c>
      <c r="F41" s="132">
        <f t="shared" si="6"/>
        <v>1916.9230769230769</v>
      </c>
      <c r="G41" s="134">
        <f t="shared" si="7"/>
        <v>404.43243243243239</v>
      </c>
      <c r="H41" s="134">
        <f t="shared" si="8"/>
        <v>539.24324324324323</v>
      </c>
      <c r="I41" s="135">
        <f t="shared" si="9"/>
        <v>255.58974358974359</v>
      </c>
      <c r="J41" s="136">
        <v>98</v>
      </c>
      <c r="K41" s="130">
        <v>1248500</v>
      </c>
      <c r="L41" s="131">
        <f t="shared" si="0"/>
        <v>1248100</v>
      </c>
      <c r="M41" s="132">
        <f t="shared" si="10"/>
        <v>104008.33333333333</v>
      </c>
      <c r="N41" s="133">
        <f t="shared" si="11"/>
        <v>3466.9444444444443</v>
      </c>
      <c r="O41" s="132">
        <f t="shared" si="12"/>
        <v>4800.3846153846152</v>
      </c>
      <c r="P41" s="134">
        <f t="shared" si="1"/>
        <v>1012.2972972972973</v>
      </c>
      <c r="Q41" s="134">
        <f t="shared" si="2"/>
        <v>1349.7297297297298</v>
      </c>
      <c r="R41" s="135">
        <f t="shared" si="13"/>
        <v>640.0512820512821</v>
      </c>
    </row>
    <row r="42" spans="1:18" x14ac:dyDescent="0.35">
      <c r="A42" s="73">
        <v>57</v>
      </c>
      <c r="B42" s="127">
        <v>507400</v>
      </c>
      <c r="C42" s="14">
        <f t="shared" si="3"/>
        <v>507000</v>
      </c>
      <c r="D42" s="20">
        <f t="shared" si="4"/>
        <v>42250</v>
      </c>
      <c r="E42" s="17">
        <f t="shared" si="5"/>
        <v>1408.3333333333333</v>
      </c>
      <c r="F42" s="20">
        <f t="shared" si="6"/>
        <v>1950</v>
      </c>
      <c r="G42" s="53">
        <f t="shared" si="7"/>
        <v>411.40540540540542</v>
      </c>
      <c r="H42" s="53">
        <f t="shared" si="8"/>
        <v>548.54054054054052</v>
      </c>
      <c r="I42" s="128">
        <f t="shared" si="9"/>
        <v>260</v>
      </c>
      <c r="J42" s="82">
        <v>99</v>
      </c>
      <c r="K42" s="127">
        <v>1270100</v>
      </c>
      <c r="L42" s="14">
        <f t="shared" si="0"/>
        <v>1269700</v>
      </c>
      <c r="M42" s="20">
        <f t="shared" si="10"/>
        <v>105808.33333333333</v>
      </c>
      <c r="N42" s="17">
        <f t="shared" si="11"/>
        <v>3526.9444444444443</v>
      </c>
      <c r="O42" s="20">
        <f t="shared" si="12"/>
        <v>4883.4615384615381</v>
      </c>
      <c r="P42" s="53">
        <f t="shared" si="1"/>
        <v>1029.8108108108108</v>
      </c>
      <c r="Q42" s="53">
        <f t="shared" si="2"/>
        <v>1373.081081081081</v>
      </c>
      <c r="R42" s="128">
        <f t="shared" si="13"/>
        <v>651.12820512820508</v>
      </c>
    </row>
    <row r="43" spans="1:18" x14ac:dyDescent="0.35">
      <c r="A43" s="129">
        <v>58</v>
      </c>
      <c r="B43" s="130">
        <v>516400</v>
      </c>
      <c r="C43" s="131">
        <f t="shared" si="3"/>
        <v>516000</v>
      </c>
      <c r="D43" s="132">
        <f t="shared" si="4"/>
        <v>43000</v>
      </c>
      <c r="E43" s="133">
        <f t="shared" si="5"/>
        <v>1433.3333333333333</v>
      </c>
      <c r="F43" s="132">
        <f t="shared" si="6"/>
        <v>1984.6153846153845</v>
      </c>
      <c r="G43" s="134">
        <f t="shared" si="7"/>
        <v>418.70270270270271</v>
      </c>
      <c r="H43" s="134">
        <f t="shared" si="8"/>
        <v>558.27027027027032</v>
      </c>
      <c r="I43" s="135">
        <f t="shared" si="9"/>
        <v>264.61538461538464</v>
      </c>
      <c r="J43" s="136">
        <v>100</v>
      </c>
      <c r="K43" s="130">
        <v>1291600</v>
      </c>
      <c r="L43" s="131">
        <f t="shared" si="0"/>
        <v>1291200</v>
      </c>
      <c r="M43" s="132">
        <f t="shared" si="10"/>
        <v>107600</v>
      </c>
      <c r="N43" s="133">
        <f t="shared" si="11"/>
        <v>3586.6666666666665</v>
      </c>
      <c r="O43" s="132">
        <f t="shared" si="12"/>
        <v>4966.1538461538457</v>
      </c>
      <c r="P43" s="134">
        <f t="shared" si="1"/>
        <v>1047.2432432432433</v>
      </c>
      <c r="Q43" s="134">
        <f t="shared" si="2"/>
        <v>1396.3243243243244</v>
      </c>
      <c r="R43" s="135">
        <f t="shared" si="13"/>
        <v>662.15384615384619</v>
      </c>
    </row>
    <row r="44" spans="1:18" x14ac:dyDescent="0.35">
      <c r="A44" s="73">
        <v>59</v>
      </c>
      <c r="B44" s="127">
        <v>526000</v>
      </c>
      <c r="C44" s="14">
        <f t="shared" si="3"/>
        <v>525600</v>
      </c>
      <c r="D44" s="20">
        <f t="shared" si="4"/>
        <v>43800</v>
      </c>
      <c r="E44" s="17">
        <f t="shared" si="5"/>
        <v>1460</v>
      </c>
      <c r="F44" s="20">
        <f t="shared" si="6"/>
        <v>2021.5384615384614</v>
      </c>
      <c r="G44" s="53">
        <f t="shared" si="7"/>
        <v>426.48648648648646</v>
      </c>
      <c r="H44" s="53">
        <f t="shared" si="8"/>
        <v>568.64864864864865</v>
      </c>
      <c r="I44" s="128">
        <f t="shared" si="9"/>
        <v>269.53846153846155</v>
      </c>
      <c r="J44" s="82">
        <v>101</v>
      </c>
      <c r="K44" s="127">
        <v>1313200</v>
      </c>
      <c r="L44" s="14">
        <f t="shared" si="0"/>
        <v>1312800</v>
      </c>
      <c r="M44" s="20">
        <f t="shared" si="10"/>
        <v>109400</v>
      </c>
      <c r="N44" s="17">
        <f t="shared" si="11"/>
        <v>3646.6666666666665</v>
      </c>
      <c r="O44" s="20">
        <f t="shared" si="12"/>
        <v>5049.2307692307695</v>
      </c>
      <c r="P44" s="53">
        <f t="shared" si="1"/>
        <v>1064.7567567567567</v>
      </c>
      <c r="Q44" s="53">
        <f t="shared" si="2"/>
        <v>1419.6756756756756</v>
      </c>
      <c r="R44" s="128">
        <f t="shared" si="13"/>
        <v>673.23076923076928</v>
      </c>
    </row>
    <row r="45" spans="1:18" x14ac:dyDescent="0.35">
      <c r="A45" s="129">
        <v>60</v>
      </c>
      <c r="B45" s="130">
        <v>535200</v>
      </c>
      <c r="C45" s="131">
        <f t="shared" si="3"/>
        <v>534800</v>
      </c>
      <c r="D45" s="132">
        <f t="shared" si="4"/>
        <v>44566.666666666664</v>
      </c>
      <c r="E45" s="133">
        <f t="shared" si="5"/>
        <v>1485.5555555555557</v>
      </c>
      <c r="F45" s="132">
        <f t="shared" si="6"/>
        <v>2056.9230769230771</v>
      </c>
      <c r="G45" s="134">
        <f t="shared" si="7"/>
        <v>433.94594594594594</v>
      </c>
      <c r="H45" s="134">
        <f t="shared" si="8"/>
        <v>578.59459459459458</v>
      </c>
      <c r="I45" s="135">
        <f t="shared" si="9"/>
        <v>274.25641025641028</v>
      </c>
      <c r="J45" s="137"/>
      <c r="M45" s="138"/>
      <c r="N45" s="139"/>
      <c r="O45" s="140"/>
      <c r="Q45" s="141" t="s">
        <v>7</v>
      </c>
      <c r="R45" s="142">
        <v>101351</v>
      </c>
    </row>
    <row r="46" spans="1:18" ht="6.75" customHeight="1" x14ac:dyDescent="0.35">
      <c r="A46" s="143"/>
      <c r="B46" s="144"/>
      <c r="C46" s="145"/>
      <c r="D46" s="16"/>
      <c r="E46" s="146"/>
      <c r="F46" s="16"/>
      <c r="G46" s="44"/>
      <c r="H46" s="44"/>
      <c r="I46" s="147"/>
      <c r="J46" s="137"/>
      <c r="K46" s="141"/>
      <c r="L46" s="142"/>
      <c r="M46" s="138"/>
      <c r="N46" s="148"/>
      <c r="O46" s="16"/>
      <c r="P46" s="140"/>
      <c r="Q46" s="140"/>
    </row>
    <row r="47" spans="1:18" ht="15.75" customHeight="1" x14ac:dyDescent="0.35">
      <c r="A47" s="76" t="s">
        <v>16</v>
      </c>
      <c r="B47" s="144"/>
      <c r="J47" s="77" t="s">
        <v>15</v>
      </c>
    </row>
    <row r="48" spans="1:18" x14ac:dyDescent="0.35">
      <c r="A48" s="76" t="s">
        <v>13</v>
      </c>
      <c r="B48" s="144"/>
      <c r="J48" s="76" t="s">
        <v>14</v>
      </c>
      <c r="L48" s="149"/>
      <c r="M48" s="149"/>
    </row>
    <row r="49" spans="1:18" x14ac:dyDescent="0.35">
      <c r="B49" s="144"/>
      <c r="L49" s="149"/>
      <c r="M49" s="149"/>
    </row>
    <row r="50" spans="1:18" x14ac:dyDescent="0.35">
      <c r="B50" s="144"/>
      <c r="L50" s="149"/>
      <c r="M50" s="149"/>
    </row>
    <row r="51" spans="1:18" x14ac:dyDescent="0.35">
      <c r="B51" s="144"/>
      <c r="L51" s="149"/>
      <c r="M51" s="149"/>
    </row>
    <row r="52" spans="1:18" x14ac:dyDescent="0.35">
      <c r="A52" s="79"/>
      <c r="B52" s="144"/>
      <c r="C52" s="116"/>
      <c r="D52" s="116"/>
      <c r="E52" s="116"/>
      <c r="F52" s="116"/>
      <c r="G52" s="46"/>
      <c r="H52" s="46"/>
      <c r="I52" s="150"/>
      <c r="J52" s="79"/>
      <c r="K52" s="67"/>
      <c r="L52" s="149"/>
      <c r="M52" s="149"/>
      <c r="O52" s="116"/>
    </row>
    <row r="53" spans="1:18" x14ac:dyDescent="0.35">
      <c r="A53" s="79"/>
      <c r="B53" s="144"/>
      <c r="C53" s="116"/>
      <c r="D53" s="116"/>
      <c r="E53" s="116"/>
      <c r="F53" s="116"/>
      <c r="G53" s="46"/>
      <c r="H53" s="46"/>
      <c r="I53" s="150"/>
      <c r="J53" s="79"/>
      <c r="K53" s="67"/>
      <c r="L53" s="149"/>
      <c r="M53" s="149"/>
      <c r="O53" s="116"/>
    </row>
    <row r="54" spans="1:18" x14ac:dyDescent="0.35">
      <c r="A54" s="79"/>
      <c r="B54" s="144"/>
      <c r="C54" s="116"/>
      <c r="D54" s="116"/>
      <c r="E54" s="116"/>
      <c r="F54" s="116"/>
      <c r="G54" s="46"/>
      <c r="H54" s="46"/>
      <c r="I54" s="150"/>
      <c r="J54" s="79"/>
      <c r="K54" s="67"/>
      <c r="L54" s="149"/>
      <c r="M54" s="149"/>
      <c r="O54" s="116"/>
    </row>
    <row r="55" spans="1:18" ht="15" customHeight="1" x14ac:dyDescent="0.35">
      <c r="A55" s="79"/>
      <c r="B55" s="144"/>
      <c r="C55" s="116"/>
      <c r="D55" s="116"/>
      <c r="E55" s="116"/>
      <c r="F55" s="116"/>
      <c r="G55" s="46"/>
      <c r="H55" s="46"/>
      <c r="I55" s="150"/>
      <c r="J55" s="79"/>
      <c r="K55" s="67"/>
      <c r="L55" s="149"/>
      <c r="M55" s="149"/>
      <c r="O55" s="116"/>
    </row>
    <row r="56" spans="1:18" x14ac:dyDescent="0.35">
      <c r="A56" s="79"/>
      <c r="B56" s="144"/>
      <c r="C56" s="116"/>
      <c r="D56" s="116"/>
      <c r="E56" s="116"/>
      <c r="F56" s="116"/>
      <c r="G56" s="46"/>
      <c r="H56" s="46"/>
      <c r="I56" s="150"/>
      <c r="J56" s="79"/>
      <c r="K56" s="67"/>
      <c r="L56" s="149"/>
      <c r="M56" s="149"/>
      <c r="O56" s="116"/>
    </row>
    <row r="57" spans="1:18" x14ac:dyDescent="0.35">
      <c r="A57" s="79"/>
      <c r="B57" s="144"/>
      <c r="C57" s="116"/>
      <c r="D57" s="116"/>
      <c r="E57" s="116"/>
      <c r="F57" s="116"/>
      <c r="G57" s="46"/>
      <c r="H57" s="46"/>
      <c r="I57" s="150"/>
      <c r="J57" s="79"/>
      <c r="K57" s="67"/>
      <c r="L57" s="149"/>
      <c r="M57" s="149"/>
      <c r="O57" s="116"/>
    </row>
    <row r="58" spans="1:18" x14ac:dyDescent="0.35">
      <c r="A58" s="79"/>
      <c r="B58" s="144"/>
      <c r="C58" s="116"/>
      <c r="D58" s="116"/>
      <c r="E58" s="116"/>
      <c r="F58" s="116"/>
      <c r="G58" s="46"/>
      <c r="H58" s="46"/>
      <c r="I58" s="150"/>
      <c r="J58" s="79"/>
      <c r="K58" s="67"/>
      <c r="L58" s="149"/>
      <c r="M58" s="149"/>
      <c r="O58" s="116"/>
    </row>
    <row r="59" spans="1:18" x14ac:dyDescent="0.35">
      <c r="A59" s="79"/>
      <c r="B59" s="144"/>
      <c r="C59" s="116"/>
      <c r="D59" s="116"/>
      <c r="E59" s="116"/>
      <c r="F59" s="116"/>
      <c r="G59" s="46"/>
      <c r="H59" s="46"/>
      <c r="I59" s="150"/>
      <c r="J59" s="79"/>
      <c r="K59" s="67"/>
      <c r="L59" s="149"/>
      <c r="M59" s="149"/>
      <c r="O59" s="116"/>
    </row>
    <row r="60" spans="1:18" x14ac:dyDescent="0.35">
      <c r="A60" s="79"/>
      <c r="B60" s="144"/>
      <c r="C60" s="116"/>
      <c r="D60" s="116"/>
      <c r="E60" s="116"/>
      <c r="F60" s="116"/>
      <c r="G60" s="46"/>
      <c r="H60" s="46"/>
      <c r="I60" s="150"/>
      <c r="J60" s="79"/>
      <c r="K60" s="67"/>
      <c r="L60" s="149"/>
      <c r="M60" s="149"/>
      <c r="O60" s="116"/>
    </row>
    <row r="61" spans="1:18" x14ac:dyDescent="0.35">
      <c r="A61" s="151"/>
      <c r="B61" s="144"/>
      <c r="F61" s="9"/>
      <c r="G61" s="48"/>
      <c r="H61" s="48"/>
      <c r="I61" s="152"/>
      <c r="J61" s="85"/>
      <c r="K61" s="70"/>
      <c r="L61"/>
      <c r="M61"/>
      <c r="N61"/>
      <c r="O61" s="9"/>
      <c r="P61" s="48"/>
      <c r="Q61" s="48"/>
      <c r="R61" s="152"/>
    </row>
    <row r="62" spans="1:18" x14ac:dyDescent="0.35">
      <c r="A62" s="151"/>
      <c r="B62" s="144"/>
      <c r="F62" s="9"/>
      <c r="G62" s="48"/>
      <c r="H62" s="48"/>
      <c r="I62" s="152"/>
      <c r="J62" s="85"/>
      <c r="K62" s="70"/>
      <c r="L62"/>
      <c r="M62"/>
      <c r="N62"/>
      <c r="O62" s="9"/>
      <c r="P62" s="48"/>
      <c r="Q62" s="48"/>
      <c r="R62" s="152"/>
    </row>
    <row r="63" spans="1:18" x14ac:dyDescent="0.35">
      <c r="A63" s="151"/>
      <c r="B63" s="144"/>
      <c r="F63" s="9"/>
      <c r="G63" s="48"/>
      <c r="H63" s="48"/>
      <c r="I63" s="152"/>
      <c r="J63" s="85"/>
      <c r="K63" s="70"/>
      <c r="L63"/>
      <c r="M63"/>
      <c r="N63"/>
      <c r="O63" s="9"/>
      <c r="P63" s="48"/>
      <c r="Q63" s="48"/>
      <c r="R63" s="152"/>
    </row>
    <row r="64" spans="1:18" x14ac:dyDescent="0.35">
      <c r="A64" s="151"/>
      <c r="B64" s="144"/>
      <c r="F64" s="9"/>
      <c r="G64" s="48"/>
      <c r="H64" s="48"/>
      <c r="I64" s="152"/>
      <c r="J64" s="85"/>
      <c r="K64" s="70"/>
      <c r="L64"/>
      <c r="M64"/>
      <c r="N64"/>
      <c r="O64" s="9"/>
      <c r="P64" s="48"/>
      <c r="Q64" s="48"/>
      <c r="R64" s="152"/>
    </row>
    <row r="65" spans="1:18" x14ac:dyDescent="0.35">
      <c r="A65" s="151"/>
      <c r="B65" s="144"/>
      <c r="F65" s="9"/>
      <c r="G65" s="48"/>
      <c r="H65" s="48"/>
      <c r="I65" s="152"/>
      <c r="J65" s="85"/>
      <c r="K65" s="70"/>
      <c r="L65"/>
      <c r="M65"/>
      <c r="N65"/>
      <c r="O65" s="9"/>
      <c r="P65" s="48"/>
      <c r="Q65" s="48"/>
      <c r="R65" s="152"/>
    </row>
    <row r="66" spans="1:18" x14ac:dyDescent="0.35">
      <c r="B66" s="144"/>
    </row>
    <row r="67" spans="1:18" x14ac:dyDescent="0.35">
      <c r="B67" s="144"/>
    </row>
    <row r="68" spans="1:18" x14ac:dyDescent="0.35">
      <c r="B68" s="144"/>
    </row>
    <row r="69" spans="1:18" x14ac:dyDescent="0.35">
      <c r="B69" s="144"/>
    </row>
    <row r="70" spans="1:18" x14ac:dyDescent="0.35">
      <c r="B70" s="144"/>
    </row>
    <row r="71" spans="1:18" x14ac:dyDescent="0.35">
      <c r="B71" s="144"/>
    </row>
    <row r="72" spans="1:18" x14ac:dyDescent="0.35">
      <c r="B72" s="144"/>
    </row>
    <row r="73" spans="1:18" x14ac:dyDescent="0.35">
      <c r="B73" s="144"/>
    </row>
    <row r="74" spans="1:18" x14ac:dyDescent="0.35">
      <c r="B74" s="144"/>
    </row>
    <row r="75" spans="1:18" x14ac:dyDescent="0.35">
      <c r="B75" s="144"/>
    </row>
    <row r="76" spans="1:18" x14ac:dyDescent="0.35">
      <c r="B76" s="144"/>
    </row>
    <row r="77" spans="1:18" x14ac:dyDescent="0.35">
      <c r="B77" s="144"/>
    </row>
    <row r="78" spans="1:18" x14ac:dyDescent="0.35">
      <c r="B78" s="144"/>
    </row>
    <row r="79" spans="1:18" x14ac:dyDescent="0.35">
      <c r="B79" s="144"/>
    </row>
    <row r="80" spans="1:18" x14ac:dyDescent="0.35">
      <c r="B80" s="144"/>
    </row>
    <row r="81" spans="2:2" x14ac:dyDescent="0.35">
      <c r="B81" s="144"/>
    </row>
    <row r="82" spans="2:2" x14ac:dyDescent="0.35">
      <c r="B82" s="144"/>
    </row>
    <row r="83" spans="2:2" x14ac:dyDescent="0.35">
      <c r="B83" s="144"/>
    </row>
    <row r="84" spans="2:2" x14ac:dyDescent="0.35">
      <c r="B84" s="144"/>
    </row>
    <row r="85" spans="2:2" x14ac:dyDescent="0.35">
      <c r="B85" s="144"/>
    </row>
    <row r="86" spans="2:2" x14ac:dyDescent="0.35">
      <c r="B86" s="144"/>
    </row>
  </sheetData>
  <mergeCells count="2">
    <mergeCell ref="A1:N1"/>
    <mergeCell ref="P1:R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EE5F-107D-49ED-99F7-3D8AC2DD7400}">
  <dimension ref="A1:R50"/>
  <sheetViews>
    <sheetView workbookViewId="0">
      <selection sqref="A1:N1"/>
    </sheetView>
  </sheetViews>
  <sheetFormatPr baseColWidth="10" defaultRowHeight="14.5" x14ac:dyDescent="0.35"/>
  <cols>
    <col min="1" max="1" width="9.7265625" customWidth="1"/>
    <col min="2" max="6" width="11.7265625" customWidth="1"/>
    <col min="7" max="8" width="9.7265625" customWidth="1"/>
    <col min="9" max="9" width="11.7265625" customWidth="1"/>
    <col min="10" max="10" width="9.7265625" customWidth="1"/>
    <col min="11" max="15" width="11.7265625" customWidth="1"/>
    <col min="16" max="17" width="9.7265625" customWidth="1"/>
    <col min="18" max="18" width="11.7265625" customWidth="1"/>
  </cols>
  <sheetData>
    <row r="1" spans="1:18" s="154" customFormat="1" ht="23.5" x14ac:dyDescent="0.55000000000000004">
      <c r="A1" s="181" t="s">
        <v>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53"/>
      <c r="P1" s="182" t="s">
        <v>24</v>
      </c>
      <c r="Q1" s="183"/>
      <c r="R1" s="183"/>
    </row>
    <row r="2" spans="1:18" ht="7.5" customHeight="1" x14ac:dyDescent="0.35">
      <c r="A2" s="118"/>
      <c r="B2" s="119"/>
      <c r="C2" s="2"/>
      <c r="D2" s="120"/>
      <c r="E2" s="120"/>
      <c r="F2" s="120"/>
      <c r="G2" s="9"/>
      <c r="H2" s="9"/>
      <c r="I2" s="121"/>
      <c r="J2" s="78"/>
      <c r="K2" s="66"/>
      <c r="L2" s="2"/>
      <c r="M2" s="2"/>
      <c r="N2" s="2"/>
      <c r="O2" s="120"/>
      <c r="P2" s="45"/>
      <c r="Q2" s="45"/>
      <c r="R2" s="121"/>
    </row>
    <row r="3" spans="1:18" ht="58" x14ac:dyDescent="0.35">
      <c r="A3" s="155" t="s">
        <v>3</v>
      </c>
      <c r="B3" s="155" t="s">
        <v>0</v>
      </c>
      <c r="C3" s="155" t="s">
        <v>2</v>
      </c>
      <c r="D3" s="155" t="s">
        <v>4</v>
      </c>
      <c r="E3" s="155" t="s">
        <v>17</v>
      </c>
      <c r="F3" s="155" t="s">
        <v>12</v>
      </c>
      <c r="G3" s="156" t="s">
        <v>18</v>
      </c>
      <c r="H3" s="156" t="s">
        <v>19</v>
      </c>
      <c r="I3" s="157" t="s">
        <v>11</v>
      </c>
      <c r="J3" s="155" t="s">
        <v>3</v>
      </c>
      <c r="K3" s="155" t="s">
        <v>0</v>
      </c>
      <c r="L3" s="155" t="s">
        <v>2</v>
      </c>
      <c r="M3" s="155" t="s">
        <v>4</v>
      </c>
      <c r="N3" s="155" t="s">
        <v>17</v>
      </c>
      <c r="O3" s="155" t="s">
        <v>12</v>
      </c>
      <c r="P3" s="156" t="s">
        <v>18</v>
      </c>
      <c r="Q3" s="156" t="s">
        <v>19</v>
      </c>
      <c r="R3" s="157" t="s">
        <v>11</v>
      </c>
    </row>
    <row r="4" spans="1:18" hidden="1" x14ac:dyDescent="0.35">
      <c r="A4" s="158" t="s">
        <v>25</v>
      </c>
      <c r="B4" s="159" t="s">
        <v>26</v>
      </c>
      <c r="C4" s="160" t="s">
        <v>27</v>
      </c>
      <c r="D4" s="19" t="s">
        <v>28</v>
      </c>
      <c r="E4" s="161" t="s">
        <v>29</v>
      </c>
      <c r="F4" s="19" t="s">
        <v>30</v>
      </c>
      <c r="G4" s="162" t="s">
        <v>31</v>
      </c>
      <c r="H4" s="162" t="s">
        <v>32</v>
      </c>
      <c r="I4" s="163" t="s">
        <v>33</v>
      </c>
      <c r="J4" s="164" t="s">
        <v>34</v>
      </c>
      <c r="K4" s="159" t="s">
        <v>35</v>
      </c>
      <c r="L4" s="160" t="s">
        <v>36</v>
      </c>
      <c r="M4" s="19" t="s">
        <v>37</v>
      </c>
      <c r="N4" s="161" t="s">
        <v>38</v>
      </c>
      <c r="O4" s="19" t="s">
        <v>39</v>
      </c>
      <c r="P4" s="162" t="s">
        <v>40</v>
      </c>
      <c r="Q4" s="162" t="s">
        <v>41</v>
      </c>
      <c r="R4" s="163" t="s">
        <v>42</v>
      </c>
    </row>
    <row r="5" spans="1:18" x14ac:dyDescent="0.35">
      <c r="A5" s="165">
        <v>19</v>
      </c>
      <c r="B5" s="127">
        <v>309800</v>
      </c>
      <c r="C5" s="14">
        <f>B5-400</f>
        <v>309400</v>
      </c>
      <c r="D5" s="20">
        <f>C5/12</f>
        <v>25783.333333333332</v>
      </c>
      <c r="E5" s="17">
        <f>C5/360</f>
        <v>859.44444444444446</v>
      </c>
      <c r="F5" s="20">
        <f>C5/260</f>
        <v>1190</v>
      </c>
      <c r="G5" s="53">
        <f>(B5/1850)*1.5</f>
        <v>251.18918918918916</v>
      </c>
      <c r="H5" s="53">
        <f>(B5/1850)*2</f>
        <v>334.91891891891891</v>
      </c>
      <c r="I5" s="128">
        <f>C5/1950</f>
        <v>158.66666666666666</v>
      </c>
      <c r="J5" s="82">
        <v>61</v>
      </c>
      <c r="K5" s="127">
        <v>553500</v>
      </c>
      <c r="L5" s="14">
        <f t="shared" ref="L5:L45" si="0">K5-400</f>
        <v>553100</v>
      </c>
      <c r="M5" s="20">
        <f>L5/12</f>
        <v>46091.666666666664</v>
      </c>
      <c r="N5" s="17">
        <f>L5/360</f>
        <v>1536.3888888888889</v>
      </c>
      <c r="O5" s="20">
        <f>L5/260</f>
        <v>2127.3076923076924</v>
      </c>
      <c r="P5" s="53">
        <f t="shared" ref="P5:P45" si="1">(K5/1850)*1.5</f>
        <v>448.78378378378375</v>
      </c>
      <c r="Q5" s="53">
        <f t="shared" ref="Q5:Q45" si="2">(K5/1850)*2</f>
        <v>598.37837837837833</v>
      </c>
      <c r="R5" s="128">
        <f>L5/1950</f>
        <v>283.64102564102564</v>
      </c>
    </row>
    <row r="6" spans="1:18" x14ac:dyDescent="0.35">
      <c r="A6" s="165">
        <v>20</v>
      </c>
      <c r="B6" s="127">
        <v>313300</v>
      </c>
      <c r="C6" s="14">
        <f t="shared" ref="C6:C46" si="3">B6-400</f>
        <v>312900</v>
      </c>
      <c r="D6" s="20">
        <f t="shared" ref="D6:D46" si="4">C6/12</f>
        <v>26075</v>
      </c>
      <c r="E6" s="17">
        <f t="shared" ref="E6:E46" si="5">C6/360</f>
        <v>869.16666666666663</v>
      </c>
      <c r="F6" s="20">
        <f t="shared" ref="F6:F46" si="6">C6/260</f>
        <v>1203.4615384615386</v>
      </c>
      <c r="G6" s="53">
        <f t="shared" ref="G6:G46" si="7">(B6/1850)*1.5</f>
        <v>254.02702702702703</v>
      </c>
      <c r="H6" s="53">
        <f t="shared" ref="H6:H46" si="8">(B6/1850)*2</f>
        <v>338.70270270270271</v>
      </c>
      <c r="I6" s="128">
        <f t="shared" ref="I6:I46" si="9">C6/1950</f>
        <v>160.46153846153845</v>
      </c>
      <c r="J6" s="82">
        <v>62</v>
      </c>
      <c r="K6" s="127">
        <v>563900</v>
      </c>
      <c r="L6" s="14">
        <f t="shared" si="0"/>
        <v>563500</v>
      </c>
      <c r="M6" s="20">
        <f t="shared" ref="M6:M45" si="10">L6/12</f>
        <v>46958.333333333336</v>
      </c>
      <c r="N6" s="17">
        <f t="shared" ref="N6:N45" si="11">L6/360</f>
        <v>1565.2777777777778</v>
      </c>
      <c r="O6" s="20">
        <f t="shared" ref="O6:O45" si="12">L6/260</f>
        <v>2167.3076923076924</v>
      </c>
      <c r="P6" s="53">
        <f t="shared" si="1"/>
        <v>457.21621621621625</v>
      </c>
      <c r="Q6" s="53">
        <f t="shared" si="2"/>
        <v>609.62162162162167</v>
      </c>
      <c r="R6" s="128">
        <f t="shared" ref="R6:R45" si="13">L6/1950</f>
        <v>288.97435897435895</v>
      </c>
    </row>
    <row r="7" spans="1:18" x14ac:dyDescent="0.35">
      <c r="A7" s="165">
        <v>21</v>
      </c>
      <c r="B7" s="127">
        <v>317300</v>
      </c>
      <c r="C7" s="14">
        <f t="shared" si="3"/>
        <v>316900</v>
      </c>
      <c r="D7" s="20">
        <f t="shared" si="4"/>
        <v>26408.333333333332</v>
      </c>
      <c r="E7" s="17">
        <f t="shared" si="5"/>
        <v>880.27777777777783</v>
      </c>
      <c r="F7" s="20">
        <f t="shared" si="6"/>
        <v>1218.8461538461538</v>
      </c>
      <c r="G7" s="53">
        <f t="shared" si="7"/>
        <v>257.27027027027026</v>
      </c>
      <c r="H7" s="53">
        <f t="shared" si="8"/>
        <v>343.02702702702703</v>
      </c>
      <c r="I7" s="128">
        <f t="shared" si="9"/>
        <v>162.51282051282053</v>
      </c>
      <c r="J7" s="82">
        <v>63</v>
      </c>
      <c r="K7" s="127">
        <v>574700</v>
      </c>
      <c r="L7" s="14">
        <f t="shared" si="0"/>
        <v>574300</v>
      </c>
      <c r="M7" s="20">
        <f t="shared" si="10"/>
        <v>47858.333333333336</v>
      </c>
      <c r="N7" s="17">
        <f t="shared" si="11"/>
        <v>1595.2777777777778</v>
      </c>
      <c r="O7" s="20">
        <f t="shared" si="12"/>
        <v>2208.8461538461538</v>
      </c>
      <c r="P7" s="53">
        <f t="shared" si="1"/>
        <v>465.97297297297297</v>
      </c>
      <c r="Q7" s="53">
        <f t="shared" si="2"/>
        <v>621.29729729729729</v>
      </c>
      <c r="R7" s="128">
        <f t="shared" si="13"/>
        <v>294.5128205128205</v>
      </c>
    </row>
    <row r="8" spans="1:18" x14ac:dyDescent="0.35">
      <c r="A8" s="165">
        <v>22</v>
      </c>
      <c r="B8" s="127">
        <v>320900</v>
      </c>
      <c r="C8" s="14">
        <f t="shared" si="3"/>
        <v>320500</v>
      </c>
      <c r="D8" s="20">
        <f t="shared" si="4"/>
        <v>26708.333333333332</v>
      </c>
      <c r="E8" s="17">
        <f t="shared" si="5"/>
        <v>890.27777777777783</v>
      </c>
      <c r="F8" s="20">
        <f t="shared" si="6"/>
        <v>1232.6923076923076</v>
      </c>
      <c r="G8" s="53">
        <f t="shared" si="7"/>
        <v>260.18918918918916</v>
      </c>
      <c r="H8" s="53">
        <f t="shared" si="8"/>
        <v>346.91891891891891</v>
      </c>
      <c r="I8" s="128">
        <f t="shared" si="9"/>
        <v>164.35897435897436</v>
      </c>
      <c r="J8" s="82">
        <v>64</v>
      </c>
      <c r="K8" s="127">
        <v>583500</v>
      </c>
      <c r="L8" s="14">
        <f t="shared" si="0"/>
        <v>583100</v>
      </c>
      <c r="M8" s="20">
        <f t="shared" si="10"/>
        <v>48591.666666666664</v>
      </c>
      <c r="N8" s="17">
        <f t="shared" si="11"/>
        <v>1619.7222222222222</v>
      </c>
      <c r="O8" s="20">
        <f t="shared" si="12"/>
        <v>2242.6923076923076</v>
      </c>
      <c r="P8" s="53">
        <f t="shared" si="1"/>
        <v>473.10810810810813</v>
      </c>
      <c r="Q8" s="53">
        <f t="shared" si="2"/>
        <v>630.81081081081084</v>
      </c>
      <c r="R8" s="128">
        <f t="shared" si="13"/>
        <v>299.02564102564105</v>
      </c>
    </row>
    <row r="9" spans="1:18" x14ac:dyDescent="0.35">
      <c r="A9" s="165">
        <v>23</v>
      </c>
      <c r="B9" s="127">
        <v>324800</v>
      </c>
      <c r="C9" s="14">
        <f t="shared" si="3"/>
        <v>324400</v>
      </c>
      <c r="D9" s="20">
        <f t="shared" si="4"/>
        <v>27033.333333333332</v>
      </c>
      <c r="E9" s="17">
        <f t="shared" si="5"/>
        <v>901.11111111111109</v>
      </c>
      <c r="F9" s="20">
        <f t="shared" si="6"/>
        <v>1247.6923076923076</v>
      </c>
      <c r="G9" s="53">
        <f t="shared" si="7"/>
        <v>263.35135135135135</v>
      </c>
      <c r="H9" s="53">
        <f t="shared" si="8"/>
        <v>351.13513513513516</v>
      </c>
      <c r="I9" s="128">
        <f t="shared" si="9"/>
        <v>166.35897435897436</v>
      </c>
      <c r="J9" s="82">
        <v>65</v>
      </c>
      <c r="K9" s="127">
        <v>594300</v>
      </c>
      <c r="L9" s="14">
        <f t="shared" si="0"/>
        <v>593900</v>
      </c>
      <c r="M9" s="20">
        <f t="shared" si="10"/>
        <v>49491.666666666664</v>
      </c>
      <c r="N9" s="17">
        <f t="shared" si="11"/>
        <v>1649.7222222222222</v>
      </c>
      <c r="O9" s="20">
        <f t="shared" si="12"/>
        <v>2284.2307692307691</v>
      </c>
      <c r="P9" s="53">
        <f t="shared" si="1"/>
        <v>481.86486486486484</v>
      </c>
      <c r="Q9" s="53">
        <f t="shared" si="2"/>
        <v>642.48648648648646</v>
      </c>
      <c r="R9" s="128">
        <f t="shared" si="13"/>
        <v>304.56410256410254</v>
      </c>
    </row>
    <row r="10" spans="1:18" x14ac:dyDescent="0.35">
      <c r="A10" s="165">
        <v>24</v>
      </c>
      <c r="B10" s="127">
        <v>328800</v>
      </c>
      <c r="C10" s="14">
        <f t="shared" si="3"/>
        <v>328400</v>
      </c>
      <c r="D10" s="20">
        <f t="shared" si="4"/>
        <v>27366.666666666668</v>
      </c>
      <c r="E10" s="17">
        <f t="shared" si="5"/>
        <v>912.22222222222217</v>
      </c>
      <c r="F10" s="20">
        <f t="shared" si="6"/>
        <v>1263.0769230769231</v>
      </c>
      <c r="G10" s="53">
        <f t="shared" si="7"/>
        <v>266.59459459459458</v>
      </c>
      <c r="H10" s="53">
        <f t="shared" si="8"/>
        <v>355.45945945945948</v>
      </c>
      <c r="I10" s="128">
        <f t="shared" si="9"/>
        <v>168.41025641025641</v>
      </c>
      <c r="J10" s="82">
        <v>66</v>
      </c>
      <c r="K10" s="127">
        <v>604700</v>
      </c>
      <c r="L10" s="14">
        <f t="shared" si="0"/>
        <v>604300</v>
      </c>
      <c r="M10" s="20">
        <f t="shared" si="10"/>
        <v>50358.333333333336</v>
      </c>
      <c r="N10" s="17">
        <f t="shared" si="11"/>
        <v>1678.6111111111111</v>
      </c>
      <c r="O10" s="20">
        <f t="shared" si="12"/>
        <v>2324.2307692307691</v>
      </c>
      <c r="P10" s="53">
        <f t="shared" si="1"/>
        <v>490.29729729729729</v>
      </c>
      <c r="Q10" s="53">
        <f t="shared" si="2"/>
        <v>653.72972972972968</v>
      </c>
      <c r="R10" s="128">
        <f t="shared" si="13"/>
        <v>309.89743589743591</v>
      </c>
    </row>
    <row r="11" spans="1:18" x14ac:dyDescent="0.35">
      <c r="A11" s="165">
        <v>25</v>
      </c>
      <c r="B11" s="127">
        <v>333000</v>
      </c>
      <c r="C11" s="14">
        <f t="shared" si="3"/>
        <v>332600</v>
      </c>
      <c r="D11" s="20">
        <f t="shared" si="4"/>
        <v>27716.666666666668</v>
      </c>
      <c r="E11" s="17">
        <f t="shared" si="5"/>
        <v>923.88888888888891</v>
      </c>
      <c r="F11" s="20">
        <f t="shared" si="6"/>
        <v>1279.2307692307693</v>
      </c>
      <c r="G11" s="53">
        <f t="shared" si="7"/>
        <v>270</v>
      </c>
      <c r="H11" s="53">
        <f t="shared" si="8"/>
        <v>360</v>
      </c>
      <c r="I11" s="128">
        <f t="shared" si="9"/>
        <v>170.56410256410257</v>
      </c>
      <c r="J11" s="82">
        <v>67</v>
      </c>
      <c r="K11" s="127">
        <v>615800</v>
      </c>
      <c r="L11" s="14">
        <f t="shared" si="0"/>
        <v>615400</v>
      </c>
      <c r="M11" s="20">
        <f t="shared" si="10"/>
        <v>51283.333333333336</v>
      </c>
      <c r="N11" s="17">
        <f t="shared" si="11"/>
        <v>1709.4444444444443</v>
      </c>
      <c r="O11" s="20">
        <f t="shared" si="12"/>
        <v>2366.9230769230771</v>
      </c>
      <c r="P11" s="53">
        <f t="shared" si="1"/>
        <v>499.29729729729729</v>
      </c>
      <c r="Q11" s="53">
        <f t="shared" si="2"/>
        <v>665.72972972972968</v>
      </c>
      <c r="R11" s="128">
        <f t="shared" si="13"/>
        <v>315.58974358974359</v>
      </c>
    </row>
    <row r="12" spans="1:18" x14ac:dyDescent="0.35">
      <c r="A12" s="165">
        <v>26</v>
      </c>
      <c r="B12" s="127">
        <v>337300</v>
      </c>
      <c r="C12" s="14">
        <f t="shared" si="3"/>
        <v>336900</v>
      </c>
      <c r="D12" s="20">
        <f t="shared" si="4"/>
        <v>28075</v>
      </c>
      <c r="E12" s="17">
        <f t="shared" si="5"/>
        <v>935.83333333333337</v>
      </c>
      <c r="F12" s="20">
        <f t="shared" si="6"/>
        <v>1295.7692307692307</v>
      </c>
      <c r="G12" s="53">
        <f t="shared" si="7"/>
        <v>273.48648648648646</v>
      </c>
      <c r="H12" s="53">
        <f t="shared" si="8"/>
        <v>364.64864864864865</v>
      </c>
      <c r="I12" s="128">
        <f t="shared" si="9"/>
        <v>172.76923076923077</v>
      </c>
      <c r="J12" s="82">
        <v>68</v>
      </c>
      <c r="K12" s="127">
        <v>626100</v>
      </c>
      <c r="L12" s="14">
        <f t="shared" si="0"/>
        <v>625700</v>
      </c>
      <c r="M12" s="20">
        <f t="shared" si="10"/>
        <v>52141.666666666664</v>
      </c>
      <c r="N12" s="17">
        <f t="shared" si="11"/>
        <v>1738.0555555555557</v>
      </c>
      <c r="O12" s="20">
        <f t="shared" si="12"/>
        <v>2406.5384615384614</v>
      </c>
      <c r="P12" s="53">
        <f t="shared" si="1"/>
        <v>507.64864864864865</v>
      </c>
      <c r="Q12" s="53">
        <f t="shared" si="2"/>
        <v>676.8648648648649</v>
      </c>
      <c r="R12" s="128">
        <f t="shared" si="13"/>
        <v>320.87179487179486</v>
      </c>
    </row>
    <row r="13" spans="1:18" x14ac:dyDescent="0.35">
      <c r="A13" s="165">
        <v>27</v>
      </c>
      <c r="B13" s="127">
        <v>341300</v>
      </c>
      <c r="C13" s="14">
        <f t="shared" si="3"/>
        <v>340900</v>
      </c>
      <c r="D13" s="20">
        <f t="shared" si="4"/>
        <v>28408.333333333332</v>
      </c>
      <c r="E13" s="17">
        <f t="shared" si="5"/>
        <v>946.94444444444446</v>
      </c>
      <c r="F13" s="20">
        <f t="shared" si="6"/>
        <v>1311.1538461538462</v>
      </c>
      <c r="G13" s="53">
        <f t="shared" si="7"/>
        <v>276.72972972972974</v>
      </c>
      <c r="H13" s="53">
        <f t="shared" si="8"/>
        <v>368.97297297297297</v>
      </c>
      <c r="I13" s="128">
        <f t="shared" si="9"/>
        <v>174.82051282051282</v>
      </c>
      <c r="J13" s="82">
        <v>69</v>
      </c>
      <c r="K13" s="127">
        <v>637900</v>
      </c>
      <c r="L13" s="14">
        <f t="shared" si="0"/>
        <v>637500</v>
      </c>
      <c r="M13" s="20">
        <f t="shared" si="10"/>
        <v>53125</v>
      </c>
      <c r="N13" s="17">
        <f t="shared" si="11"/>
        <v>1770.8333333333333</v>
      </c>
      <c r="O13" s="20">
        <f t="shared" si="12"/>
        <v>2451.9230769230771</v>
      </c>
      <c r="P13" s="53">
        <f t="shared" si="1"/>
        <v>517.21621621621625</v>
      </c>
      <c r="Q13" s="53">
        <f t="shared" si="2"/>
        <v>689.62162162162167</v>
      </c>
      <c r="R13" s="128">
        <f t="shared" si="13"/>
        <v>326.92307692307691</v>
      </c>
    </row>
    <row r="14" spans="1:18" x14ac:dyDescent="0.35">
      <c r="A14" s="165">
        <v>28</v>
      </c>
      <c r="B14" s="127">
        <v>345300</v>
      </c>
      <c r="C14" s="14">
        <f t="shared" si="3"/>
        <v>344900</v>
      </c>
      <c r="D14" s="20">
        <f t="shared" si="4"/>
        <v>28741.666666666668</v>
      </c>
      <c r="E14" s="17">
        <f t="shared" si="5"/>
        <v>958.05555555555554</v>
      </c>
      <c r="F14" s="20">
        <f t="shared" si="6"/>
        <v>1326.5384615384614</v>
      </c>
      <c r="G14" s="53">
        <f t="shared" si="7"/>
        <v>279.97297297297297</v>
      </c>
      <c r="H14" s="53">
        <f t="shared" si="8"/>
        <v>373.29729729729729</v>
      </c>
      <c r="I14" s="128">
        <f t="shared" si="9"/>
        <v>176.87179487179486</v>
      </c>
      <c r="J14" s="82">
        <v>70</v>
      </c>
      <c r="K14" s="127">
        <v>650300</v>
      </c>
      <c r="L14" s="14">
        <f t="shared" si="0"/>
        <v>649900</v>
      </c>
      <c r="M14" s="20">
        <f t="shared" si="10"/>
        <v>54158.333333333336</v>
      </c>
      <c r="N14" s="17">
        <f t="shared" si="11"/>
        <v>1805.2777777777778</v>
      </c>
      <c r="O14" s="20">
        <f t="shared" si="12"/>
        <v>2499.6153846153848</v>
      </c>
      <c r="P14" s="53">
        <f t="shared" si="1"/>
        <v>527.2702702702702</v>
      </c>
      <c r="Q14" s="53">
        <f t="shared" si="2"/>
        <v>703.02702702702697</v>
      </c>
      <c r="R14" s="128">
        <f t="shared" si="13"/>
        <v>333.28205128205127</v>
      </c>
    </row>
    <row r="15" spans="1:18" x14ac:dyDescent="0.35">
      <c r="A15" s="165">
        <v>29</v>
      </c>
      <c r="B15" s="127">
        <v>349100</v>
      </c>
      <c r="C15" s="14">
        <f t="shared" si="3"/>
        <v>348700</v>
      </c>
      <c r="D15" s="20">
        <f t="shared" si="4"/>
        <v>29058.333333333332</v>
      </c>
      <c r="E15" s="17">
        <f t="shared" si="5"/>
        <v>968.61111111111109</v>
      </c>
      <c r="F15" s="20">
        <f t="shared" si="6"/>
        <v>1341.1538461538462</v>
      </c>
      <c r="G15" s="53">
        <f t="shared" si="7"/>
        <v>283.05405405405406</v>
      </c>
      <c r="H15" s="53">
        <f t="shared" si="8"/>
        <v>377.40540540540542</v>
      </c>
      <c r="I15" s="128">
        <f t="shared" si="9"/>
        <v>178.82051282051282</v>
      </c>
      <c r="J15" s="82">
        <v>71</v>
      </c>
      <c r="K15" s="127">
        <v>665700</v>
      </c>
      <c r="L15" s="14">
        <f t="shared" si="0"/>
        <v>665300</v>
      </c>
      <c r="M15" s="20">
        <f t="shared" si="10"/>
        <v>55441.666666666664</v>
      </c>
      <c r="N15" s="17">
        <f t="shared" si="11"/>
        <v>1848.0555555555557</v>
      </c>
      <c r="O15" s="20">
        <f t="shared" si="12"/>
        <v>2558.8461538461538</v>
      </c>
      <c r="P15" s="53">
        <f t="shared" si="1"/>
        <v>539.75675675675666</v>
      </c>
      <c r="Q15" s="53">
        <f t="shared" si="2"/>
        <v>719.67567567567562</v>
      </c>
      <c r="R15" s="128">
        <f t="shared" si="13"/>
        <v>341.17948717948718</v>
      </c>
    </row>
    <row r="16" spans="1:18" x14ac:dyDescent="0.35">
      <c r="A16" s="165">
        <v>30</v>
      </c>
      <c r="B16" s="127">
        <v>353100</v>
      </c>
      <c r="C16" s="14">
        <f t="shared" si="3"/>
        <v>352700</v>
      </c>
      <c r="D16" s="20">
        <f t="shared" si="4"/>
        <v>29391.666666666668</v>
      </c>
      <c r="E16" s="17">
        <f t="shared" si="5"/>
        <v>979.72222222222217</v>
      </c>
      <c r="F16" s="20">
        <f t="shared" si="6"/>
        <v>1356.5384615384614</v>
      </c>
      <c r="G16" s="53">
        <f t="shared" si="7"/>
        <v>286.29729729729729</v>
      </c>
      <c r="H16" s="53">
        <f t="shared" si="8"/>
        <v>381.72972972972974</v>
      </c>
      <c r="I16" s="128">
        <f t="shared" si="9"/>
        <v>180.87179487179486</v>
      </c>
      <c r="J16" s="82">
        <v>72</v>
      </c>
      <c r="K16" s="127">
        <v>677600</v>
      </c>
      <c r="L16" s="14">
        <f t="shared" si="0"/>
        <v>677200</v>
      </c>
      <c r="M16" s="20">
        <f t="shared" si="10"/>
        <v>56433.333333333336</v>
      </c>
      <c r="N16" s="17">
        <f t="shared" si="11"/>
        <v>1881.1111111111111</v>
      </c>
      <c r="O16" s="20">
        <f t="shared" si="12"/>
        <v>2604.6153846153848</v>
      </c>
      <c r="P16" s="53">
        <f t="shared" si="1"/>
        <v>549.40540540540542</v>
      </c>
      <c r="Q16" s="53">
        <f t="shared" si="2"/>
        <v>732.54054054054052</v>
      </c>
      <c r="R16" s="128">
        <f t="shared" si="13"/>
        <v>347.28205128205127</v>
      </c>
    </row>
    <row r="17" spans="1:18" x14ac:dyDescent="0.35">
      <c r="A17" s="165">
        <v>31</v>
      </c>
      <c r="B17" s="127">
        <v>356700</v>
      </c>
      <c r="C17" s="14">
        <f t="shared" si="3"/>
        <v>356300</v>
      </c>
      <c r="D17" s="20">
        <f t="shared" si="4"/>
        <v>29691.666666666668</v>
      </c>
      <c r="E17" s="17">
        <f t="shared" si="5"/>
        <v>989.72222222222217</v>
      </c>
      <c r="F17" s="20">
        <f t="shared" si="6"/>
        <v>1370.3846153846155</v>
      </c>
      <c r="G17" s="53">
        <f t="shared" si="7"/>
        <v>289.2162162162162</v>
      </c>
      <c r="H17" s="53">
        <f t="shared" si="8"/>
        <v>385.62162162162161</v>
      </c>
      <c r="I17" s="128">
        <f t="shared" si="9"/>
        <v>182.71794871794873</v>
      </c>
      <c r="J17" s="82">
        <v>73</v>
      </c>
      <c r="K17" s="127">
        <v>689600</v>
      </c>
      <c r="L17" s="14">
        <f t="shared" si="0"/>
        <v>689200</v>
      </c>
      <c r="M17" s="20">
        <f t="shared" si="10"/>
        <v>57433.333333333336</v>
      </c>
      <c r="N17" s="17">
        <f t="shared" si="11"/>
        <v>1914.4444444444443</v>
      </c>
      <c r="O17" s="20">
        <f t="shared" si="12"/>
        <v>2650.7692307692309</v>
      </c>
      <c r="P17" s="53">
        <f t="shared" si="1"/>
        <v>559.13513513513522</v>
      </c>
      <c r="Q17" s="53">
        <f t="shared" si="2"/>
        <v>745.51351351351354</v>
      </c>
      <c r="R17" s="128">
        <f t="shared" si="13"/>
        <v>353.43589743589746</v>
      </c>
    </row>
    <row r="18" spans="1:18" x14ac:dyDescent="0.35">
      <c r="A18" s="165">
        <v>32</v>
      </c>
      <c r="B18" s="127">
        <v>360900</v>
      </c>
      <c r="C18" s="14">
        <f t="shared" si="3"/>
        <v>360500</v>
      </c>
      <c r="D18" s="20">
        <f t="shared" si="4"/>
        <v>30041.666666666668</v>
      </c>
      <c r="E18" s="17">
        <f t="shared" si="5"/>
        <v>1001.3888888888889</v>
      </c>
      <c r="F18" s="20">
        <f t="shared" si="6"/>
        <v>1386.5384615384614</v>
      </c>
      <c r="G18" s="53">
        <f t="shared" si="7"/>
        <v>292.62162162162167</v>
      </c>
      <c r="H18" s="53">
        <f t="shared" si="8"/>
        <v>390.16216216216219</v>
      </c>
      <c r="I18" s="128">
        <f t="shared" si="9"/>
        <v>184.87179487179486</v>
      </c>
      <c r="J18" s="82">
        <v>74</v>
      </c>
      <c r="K18" s="127">
        <v>702100</v>
      </c>
      <c r="L18" s="14">
        <f t="shared" si="0"/>
        <v>701700</v>
      </c>
      <c r="M18" s="20">
        <f t="shared" si="10"/>
        <v>58475</v>
      </c>
      <c r="N18" s="17">
        <f t="shared" si="11"/>
        <v>1949.1666666666667</v>
      </c>
      <c r="O18" s="20">
        <f t="shared" si="12"/>
        <v>2698.8461538461538</v>
      </c>
      <c r="P18" s="53">
        <f t="shared" si="1"/>
        <v>569.2702702702702</v>
      </c>
      <c r="Q18" s="53">
        <f t="shared" si="2"/>
        <v>759.02702702702697</v>
      </c>
      <c r="R18" s="128">
        <f t="shared" si="13"/>
        <v>359.84615384615387</v>
      </c>
    </row>
    <row r="19" spans="1:18" x14ac:dyDescent="0.35">
      <c r="A19" s="165">
        <v>33</v>
      </c>
      <c r="B19" s="127">
        <v>364800</v>
      </c>
      <c r="C19" s="14">
        <f t="shared" si="3"/>
        <v>364400</v>
      </c>
      <c r="D19" s="20">
        <f t="shared" si="4"/>
        <v>30366.666666666668</v>
      </c>
      <c r="E19" s="17">
        <f t="shared" si="5"/>
        <v>1012.2222222222222</v>
      </c>
      <c r="F19" s="20">
        <f t="shared" si="6"/>
        <v>1401.5384615384614</v>
      </c>
      <c r="G19" s="53">
        <f t="shared" si="7"/>
        <v>295.7837837837838</v>
      </c>
      <c r="H19" s="53">
        <f t="shared" si="8"/>
        <v>394.37837837837839</v>
      </c>
      <c r="I19" s="128">
        <f t="shared" si="9"/>
        <v>186.87179487179486</v>
      </c>
      <c r="J19" s="82">
        <v>75</v>
      </c>
      <c r="K19" s="127">
        <v>715900</v>
      </c>
      <c r="L19" s="14">
        <f t="shared" si="0"/>
        <v>715500</v>
      </c>
      <c r="M19" s="20">
        <f t="shared" si="10"/>
        <v>59625</v>
      </c>
      <c r="N19" s="17">
        <f t="shared" si="11"/>
        <v>1987.5</v>
      </c>
      <c r="O19" s="20">
        <f t="shared" si="12"/>
        <v>2751.9230769230771</v>
      </c>
      <c r="P19" s="53">
        <f t="shared" si="1"/>
        <v>580.45945945945948</v>
      </c>
      <c r="Q19" s="53">
        <f t="shared" si="2"/>
        <v>773.94594594594594</v>
      </c>
      <c r="R19" s="128">
        <f t="shared" si="13"/>
        <v>366.92307692307691</v>
      </c>
    </row>
    <row r="20" spans="1:18" x14ac:dyDescent="0.35">
      <c r="A20" s="165">
        <v>34</v>
      </c>
      <c r="B20" s="127">
        <v>369000</v>
      </c>
      <c r="C20" s="14">
        <f t="shared" si="3"/>
        <v>368600</v>
      </c>
      <c r="D20" s="20">
        <f t="shared" si="4"/>
        <v>30716.666666666668</v>
      </c>
      <c r="E20" s="17">
        <f t="shared" si="5"/>
        <v>1023.8888888888889</v>
      </c>
      <c r="F20" s="20">
        <f t="shared" si="6"/>
        <v>1417.6923076923076</v>
      </c>
      <c r="G20" s="53">
        <f t="shared" si="7"/>
        <v>299.18918918918916</v>
      </c>
      <c r="H20" s="53">
        <f t="shared" si="8"/>
        <v>398.91891891891891</v>
      </c>
      <c r="I20" s="128">
        <f t="shared" si="9"/>
        <v>189.02564102564102</v>
      </c>
      <c r="J20" s="82">
        <v>76</v>
      </c>
      <c r="K20" s="127">
        <v>734400</v>
      </c>
      <c r="L20" s="14">
        <f t="shared" si="0"/>
        <v>734000</v>
      </c>
      <c r="M20" s="20">
        <f t="shared" si="10"/>
        <v>61166.666666666664</v>
      </c>
      <c r="N20" s="17">
        <f t="shared" si="11"/>
        <v>2038.8888888888889</v>
      </c>
      <c r="O20" s="20">
        <f t="shared" si="12"/>
        <v>2823.0769230769229</v>
      </c>
      <c r="P20" s="53">
        <f t="shared" si="1"/>
        <v>595.45945945945948</v>
      </c>
      <c r="Q20" s="53">
        <f t="shared" si="2"/>
        <v>793.94594594594594</v>
      </c>
      <c r="R20" s="128">
        <f t="shared" si="13"/>
        <v>376.41025641025641</v>
      </c>
    </row>
    <row r="21" spans="1:18" x14ac:dyDescent="0.35">
      <c r="A21" s="165">
        <v>35</v>
      </c>
      <c r="B21" s="127">
        <v>373200</v>
      </c>
      <c r="C21" s="14">
        <f t="shared" si="3"/>
        <v>372800</v>
      </c>
      <c r="D21" s="20">
        <f t="shared" si="4"/>
        <v>31066.666666666668</v>
      </c>
      <c r="E21" s="17">
        <f t="shared" si="5"/>
        <v>1035.5555555555557</v>
      </c>
      <c r="F21" s="20">
        <f t="shared" si="6"/>
        <v>1433.8461538461538</v>
      </c>
      <c r="G21" s="53">
        <f t="shared" si="7"/>
        <v>302.59459459459458</v>
      </c>
      <c r="H21" s="53">
        <f t="shared" si="8"/>
        <v>403.45945945945948</v>
      </c>
      <c r="I21" s="128">
        <f t="shared" si="9"/>
        <v>191.17948717948718</v>
      </c>
      <c r="J21" s="82">
        <v>77</v>
      </c>
      <c r="K21" s="127">
        <v>752800</v>
      </c>
      <c r="L21" s="14">
        <f t="shared" si="0"/>
        <v>752400</v>
      </c>
      <c r="M21" s="20">
        <f t="shared" si="10"/>
        <v>62700</v>
      </c>
      <c r="N21" s="17">
        <f t="shared" si="11"/>
        <v>2090</v>
      </c>
      <c r="O21" s="20">
        <f t="shared" si="12"/>
        <v>2893.8461538461538</v>
      </c>
      <c r="P21" s="53">
        <f t="shared" si="1"/>
        <v>610.37837837837833</v>
      </c>
      <c r="Q21" s="53">
        <f t="shared" si="2"/>
        <v>813.83783783783781</v>
      </c>
      <c r="R21" s="128">
        <f t="shared" si="13"/>
        <v>385.84615384615387</v>
      </c>
    </row>
    <row r="22" spans="1:18" x14ac:dyDescent="0.35">
      <c r="A22" s="165">
        <v>36</v>
      </c>
      <c r="B22" s="127">
        <v>377500</v>
      </c>
      <c r="C22" s="14">
        <f t="shared" si="3"/>
        <v>377100</v>
      </c>
      <c r="D22" s="20">
        <f t="shared" si="4"/>
        <v>31425</v>
      </c>
      <c r="E22" s="17">
        <f t="shared" si="5"/>
        <v>1047.5</v>
      </c>
      <c r="F22" s="20">
        <f t="shared" si="6"/>
        <v>1450.3846153846155</v>
      </c>
      <c r="G22" s="53">
        <f t="shared" si="7"/>
        <v>306.08108108108109</v>
      </c>
      <c r="H22" s="53">
        <f t="shared" si="8"/>
        <v>408.10810810810813</v>
      </c>
      <c r="I22" s="128">
        <f t="shared" si="9"/>
        <v>193.38461538461539</v>
      </c>
      <c r="J22" s="82">
        <v>78</v>
      </c>
      <c r="K22" s="127">
        <v>776900</v>
      </c>
      <c r="L22" s="14">
        <f t="shared" si="0"/>
        <v>776500</v>
      </c>
      <c r="M22" s="20">
        <f t="shared" si="10"/>
        <v>64708.333333333336</v>
      </c>
      <c r="N22" s="17">
        <f t="shared" si="11"/>
        <v>2156.9444444444443</v>
      </c>
      <c r="O22" s="20">
        <f t="shared" si="12"/>
        <v>2986.5384615384614</v>
      </c>
      <c r="P22" s="53">
        <f t="shared" si="1"/>
        <v>629.91891891891896</v>
      </c>
      <c r="Q22" s="53">
        <f t="shared" si="2"/>
        <v>839.89189189189187</v>
      </c>
      <c r="R22" s="128">
        <f t="shared" si="13"/>
        <v>398.20512820512823</v>
      </c>
    </row>
    <row r="23" spans="1:18" x14ac:dyDescent="0.35">
      <c r="A23" s="165">
        <v>37</v>
      </c>
      <c r="B23" s="127">
        <v>382300</v>
      </c>
      <c r="C23" s="14">
        <f t="shared" si="3"/>
        <v>381900</v>
      </c>
      <c r="D23" s="20">
        <f t="shared" si="4"/>
        <v>31825</v>
      </c>
      <c r="E23" s="17">
        <f t="shared" si="5"/>
        <v>1060.8333333333333</v>
      </c>
      <c r="F23" s="20">
        <f t="shared" si="6"/>
        <v>1468.8461538461538</v>
      </c>
      <c r="G23" s="53">
        <f t="shared" si="7"/>
        <v>309.97297297297297</v>
      </c>
      <c r="H23" s="53">
        <f t="shared" si="8"/>
        <v>413.29729729729729</v>
      </c>
      <c r="I23" s="128">
        <f t="shared" si="9"/>
        <v>195.84615384615384</v>
      </c>
      <c r="J23" s="82">
        <v>79</v>
      </c>
      <c r="K23" s="127">
        <v>801300</v>
      </c>
      <c r="L23" s="14">
        <f t="shared" si="0"/>
        <v>800900</v>
      </c>
      <c r="M23" s="20">
        <f t="shared" si="10"/>
        <v>66741.666666666672</v>
      </c>
      <c r="N23" s="17">
        <f t="shared" si="11"/>
        <v>2224.7222222222222</v>
      </c>
      <c r="O23" s="20">
        <f t="shared" si="12"/>
        <v>3080.3846153846152</v>
      </c>
      <c r="P23" s="53">
        <f t="shared" si="1"/>
        <v>649.70270270270271</v>
      </c>
      <c r="Q23" s="53">
        <f t="shared" si="2"/>
        <v>866.27027027027032</v>
      </c>
      <c r="R23" s="128">
        <f t="shared" si="13"/>
        <v>410.71794871794873</v>
      </c>
    </row>
    <row r="24" spans="1:18" x14ac:dyDescent="0.35">
      <c r="A24" s="165">
        <v>38</v>
      </c>
      <c r="B24" s="127">
        <v>387100</v>
      </c>
      <c r="C24" s="14">
        <f t="shared" si="3"/>
        <v>386700</v>
      </c>
      <c r="D24" s="20">
        <f t="shared" si="4"/>
        <v>32225</v>
      </c>
      <c r="E24" s="17">
        <f t="shared" si="5"/>
        <v>1074.1666666666667</v>
      </c>
      <c r="F24" s="20">
        <f t="shared" si="6"/>
        <v>1487.3076923076924</v>
      </c>
      <c r="G24" s="53">
        <f t="shared" si="7"/>
        <v>313.8648648648649</v>
      </c>
      <c r="H24" s="53">
        <f t="shared" si="8"/>
        <v>418.48648648648651</v>
      </c>
      <c r="I24" s="128">
        <f t="shared" si="9"/>
        <v>198.30769230769232</v>
      </c>
      <c r="J24" s="82">
        <v>80</v>
      </c>
      <c r="K24" s="127">
        <v>825900</v>
      </c>
      <c r="L24" s="14">
        <f t="shared" si="0"/>
        <v>825500</v>
      </c>
      <c r="M24" s="20">
        <f t="shared" si="10"/>
        <v>68791.666666666672</v>
      </c>
      <c r="N24" s="17">
        <f t="shared" si="11"/>
        <v>2293.0555555555557</v>
      </c>
      <c r="O24" s="20">
        <f t="shared" si="12"/>
        <v>3175</v>
      </c>
      <c r="P24" s="53">
        <f t="shared" si="1"/>
        <v>669.64864864864865</v>
      </c>
      <c r="Q24" s="53">
        <f t="shared" si="2"/>
        <v>892.8648648648649</v>
      </c>
      <c r="R24" s="128">
        <f t="shared" si="13"/>
        <v>423.33333333333331</v>
      </c>
    </row>
    <row r="25" spans="1:18" x14ac:dyDescent="0.35">
      <c r="A25" s="165">
        <v>39</v>
      </c>
      <c r="B25" s="127">
        <v>391800</v>
      </c>
      <c r="C25" s="14">
        <f t="shared" si="3"/>
        <v>391400</v>
      </c>
      <c r="D25" s="20">
        <f t="shared" si="4"/>
        <v>32616.666666666668</v>
      </c>
      <c r="E25" s="17">
        <f t="shared" si="5"/>
        <v>1087.2222222222222</v>
      </c>
      <c r="F25" s="20">
        <f t="shared" si="6"/>
        <v>1505.3846153846155</v>
      </c>
      <c r="G25" s="53">
        <f t="shared" si="7"/>
        <v>317.67567567567568</v>
      </c>
      <c r="H25" s="53">
        <f t="shared" si="8"/>
        <v>423.56756756756755</v>
      </c>
      <c r="I25" s="128">
        <f t="shared" si="9"/>
        <v>200.71794871794873</v>
      </c>
      <c r="J25" s="82">
        <v>81</v>
      </c>
      <c r="K25" s="127">
        <v>850000</v>
      </c>
      <c r="L25" s="14">
        <f t="shared" si="0"/>
        <v>849600</v>
      </c>
      <c r="M25" s="20">
        <f t="shared" si="10"/>
        <v>70800</v>
      </c>
      <c r="N25" s="17">
        <f t="shared" si="11"/>
        <v>2360</v>
      </c>
      <c r="O25" s="20">
        <f t="shared" si="12"/>
        <v>3267.6923076923076</v>
      </c>
      <c r="P25" s="53">
        <f t="shared" si="1"/>
        <v>689.18918918918916</v>
      </c>
      <c r="Q25" s="53">
        <f t="shared" si="2"/>
        <v>918.91891891891896</v>
      </c>
      <c r="R25" s="128">
        <f t="shared" si="13"/>
        <v>435.69230769230768</v>
      </c>
    </row>
    <row r="26" spans="1:18" x14ac:dyDescent="0.35">
      <c r="A26" s="165">
        <v>40</v>
      </c>
      <c r="B26" s="127">
        <v>396900</v>
      </c>
      <c r="C26" s="14">
        <f t="shared" si="3"/>
        <v>396500</v>
      </c>
      <c r="D26" s="20">
        <f t="shared" si="4"/>
        <v>33041.666666666664</v>
      </c>
      <c r="E26" s="17">
        <f t="shared" si="5"/>
        <v>1101.3888888888889</v>
      </c>
      <c r="F26" s="20">
        <f t="shared" si="6"/>
        <v>1525</v>
      </c>
      <c r="G26" s="53">
        <f t="shared" si="7"/>
        <v>321.81081081081084</v>
      </c>
      <c r="H26" s="53">
        <f t="shared" si="8"/>
        <v>429.08108108108109</v>
      </c>
      <c r="I26" s="128">
        <f t="shared" si="9"/>
        <v>203.33333333333334</v>
      </c>
      <c r="J26" s="82">
        <v>82</v>
      </c>
      <c r="K26" s="127">
        <v>873400</v>
      </c>
      <c r="L26" s="14">
        <f t="shared" si="0"/>
        <v>873000</v>
      </c>
      <c r="M26" s="20">
        <f t="shared" si="10"/>
        <v>72750</v>
      </c>
      <c r="N26" s="17">
        <f t="shared" si="11"/>
        <v>2425</v>
      </c>
      <c r="O26" s="20">
        <f t="shared" si="12"/>
        <v>3357.6923076923076</v>
      </c>
      <c r="P26" s="53">
        <f t="shared" si="1"/>
        <v>708.16216216216219</v>
      </c>
      <c r="Q26" s="53">
        <f t="shared" si="2"/>
        <v>944.21621621621625</v>
      </c>
      <c r="R26" s="128">
        <f t="shared" si="13"/>
        <v>447.69230769230768</v>
      </c>
    </row>
    <row r="27" spans="1:18" x14ac:dyDescent="0.35">
      <c r="A27" s="165">
        <v>41</v>
      </c>
      <c r="B27" s="127">
        <v>402000</v>
      </c>
      <c r="C27" s="14">
        <f t="shared" si="3"/>
        <v>401600</v>
      </c>
      <c r="D27" s="20">
        <f t="shared" si="4"/>
        <v>33466.666666666664</v>
      </c>
      <c r="E27" s="17">
        <f t="shared" si="5"/>
        <v>1115.5555555555557</v>
      </c>
      <c r="F27" s="20">
        <f t="shared" si="6"/>
        <v>1544.6153846153845</v>
      </c>
      <c r="G27" s="53">
        <f t="shared" si="7"/>
        <v>325.94594594594594</v>
      </c>
      <c r="H27" s="53">
        <f t="shared" si="8"/>
        <v>434.59459459459458</v>
      </c>
      <c r="I27" s="128">
        <f t="shared" si="9"/>
        <v>205.94871794871796</v>
      </c>
      <c r="J27" s="82">
        <v>83</v>
      </c>
      <c r="K27" s="127">
        <v>896500</v>
      </c>
      <c r="L27" s="14">
        <f t="shared" si="0"/>
        <v>896100</v>
      </c>
      <c r="M27" s="20">
        <f t="shared" si="10"/>
        <v>74675</v>
      </c>
      <c r="N27" s="17">
        <f t="shared" si="11"/>
        <v>2489.1666666666665</v>
      </c>
      <c r="O27" s="20">
        <f t="shared" si="12"/>
        <v>3446.5384615384614</v>
      </c>
      <c r="P27" s="53">
        <f t="shared" si="1"/>
        <v>726.89189189189187</v>
      </c>
      <c r="Q27" s="53">
        <f t="shared" si="2"/>
        <v>969.18918918918916</v>
      </c>
      <c r="R27" s="128">
        <f t="shared" si="13"/>
        <v>459.53846153846155</v>
      </c>
    </row>
    <row r="28" spans="1:18" x14ac:dyDescent="0.35">
      <c r="A28" s="165">
        <v>42</v>
      </c>
      <c r="B28" s="127">
        <v>407900</v>
      </c>
      <c r="C28" s="14">
        <f t="shared" si="3"/>
        <v>407500</v>
      </c>
      <c r="D28" s="20">
        <f t="shared" si="4"/>
        <v>33958.333333333336</v>
      </c>
      <c r="E28" s="17">
        <f t="shared" si="5"/>
        <v>1131.9444444444443</v>
      </c>
      <c r="F28" s="20">
        <f t="shared" si="6"/>
        <v>1567.3076923076924</v>
      </c>
      <c r="G28" s="53">
        <f t="shared" si="7"/>
        <v>330.72972972972974</v>
      </c>
      <c r="H28" s="53">
        <f t="shared" si="8"/>
        <v>440.97297297297297</v>
      </c>
      <c r="I28" s="128">
        <f t="shared" si="9"/>
        <v>208.97435897435898</v>
      </c>
      <c r="J28" s="82">
        <v>84</v>
      </c>
      <c r="K28" s="127">
        <v>919700</v>
      </c>
      <c r="L28" s="14">
        <f t="shared" si="0"/>
        <v>919300</v>
      </c>
      <c r="M28" s="20">
        <f t="shared" si="10"/>
        <v>76608.333333333328</v>
      </c>
      <c r="N28" s="17">
        <f t="shared" si="11"/>
        <v>2553.6111111111113</v>
      </c>
      <c r="O28" s="20">
        <f t="shared" si="12"/>
        <v>3535.7692307692309</v>
      </c>
      <c r="P28" s="53">
        <f t="shared" si="1"/>
        <v>745.70270270270271</v>
      </c>
      <c r="Q28" s="53">
        <f t="shared" si="2"/>
        <v>994.27027027027032</v>
      </c>
      <c r="R28" s="128">
        <f t="shared" si="13"/>
        <v>471.43589743589746</v>
      </c>
    </row>
    <row r="29" spans="1:18" x14ac:dyDescent="0.35">
      <c r="A29" s="165">
        <v>43</v>
      </c>
      <c r="B29" s="127">
        <v>413500</v>
      </c>
      <c r="C29" s="14">
        <f t="shared" si="3"/>
        <v>413100</v>
      </c>
      <c r="D29" s="20">
        <f t="shared" si="4"/>
        <v>34425</v>
      </c>
      <c r="E29" s="17">
        <f t="shared" si="5"/>
        <v>1147.5</v>
      </c>
      <c r="F29" s="20">
        <f t="shared" si="6"/>
        <v>1588.8461538461538</v>
      </c>
      <c r="G29" s="53">
        <f t="shared" si="7"/>
        <v>335.27027027027026</v>
      </c>
      <c r="H29" s="53">
        <f t="shared" si="8"/>
        <v>447.02702702702703</v>
      </c>
      <c r="I29" s="128">
        <f t="shared" si="9"/>
        <v>211.84615384615384</v>
      </c>
      <c r="J29" s="82">
        <v>85</v>
      </c>
      <c r="K29" s="127">
        <v>948900</v>
      </c>
      <c r="L29" s="14">
        <f t="shared" si="0"/>
        <v>948500</v>
      </c>
      <c r="M29" s="20">
        <f t="shared" si="10"/>
        <v>79041.666666666672</v>
      </c>
      <c r="N29" s="17">
        <f t="shared" si="11"/>
        <v>2634.7222222222222</v>
      </c>
      <c r="O29" s="20">
        <f t="shared" si="12"/>
        <v>3648.0769230769229</v>
      </c>
      <c r="P29" s="53">
        <f t="shared" si="1"/>
        <v>769.37837837837844</v>
      </c>
      <c r="Q29" s="53">
        <f t="shared" si="2"/>
        <v>1025.8378378378379</v>
      </c>
      <c r="R29" s="128">
        <f t="shared" si="13"/>
        <v>486.41025641025641</v>
      </c>
    </row>
    <row r="30" spans="1:18" x14ac:dyDescent="0.35">
      <c r="A30" s="165">
        <v>44</v>
      </c>
      <c r="B30" s="127">
        <v>419600</v>
      </c>
      <c r="C30" s="14">
        <f t="shared" si="3"/>
        <v>419200</v>
      </c>
      <c r="D30" s="20">
        <f t="shared" si="4"/>
        <v>34933.333333333336</v>
      </c>
      <c r="E30" s="17">
        <f t="shared" si="5"/>
        <v>1164.4444444444443</v>
      </c>
      <c r="F30" s="20">
        <f t="shared" si="6"/>
        <v>1612.3076923076924</v>
      </c>
      <c r="G30" s="53">
        <f t="shared" si="7"/>
        <v>340.2162162162162</v>
      </c>
      <c r="H30" s="53">
        <f t="shared" si="8"/>
        <v>453.62162162162161</v>
      </c>
      <c r="I30" s="128">
        <f t="shared" si="9"/>
        <v>214.97435897435898</v>
      </c>
      <c r="J30" s="82">
        <v>86</v>
      </c>
      <c r="K30" s="127">
        <v>977600</v>
      </c>
      <c r="L30" s="14">
        <f t="shared" si="0"/>
        <v>977200</v>
      </c>
      <c r="M30" s="20">
        <f t="shared" si="10"/>
        <v>81433.333333333328</v>
      </c>
      <c r="N30" s="17">
        <f t="shared" si="11"/>
        <v>2714.4444444444443</v>
      </c>
      <c r="O30" s="20">
        <f t="shared" si="12"/>
        <v>3758.4615384615386</v>
      </c>
      <c r="P30" s="53">
        <f t="shared" si="1"/>
        <v>792.64864864864853</v>
      </c>
      <c r="Q30" s="53">
        <f t="shared" si="2"/>
        <v>1056.8648648648648</v>
      </c>
      <c r="R30" s="128">
        <f t="shared" si="13"/>
        <v>501.12820512820514</v>
      </c>
    </row>
    <row r="31" spans="1:18" x14ac:dyDescent="0.35">
      <c r="A31" s="165">
        <v>45</v>
      </c>
      <c r="B31" s="127">
        <v>425600</v>
      </c>
      <c r="C31" s="14">
        <f t="shared" si="3"/>
        <v>425200</v>
      </c>
      <c r="D31" s="20">
        <f t="shared" si="4"/>
        <v>35433.333333333336</v>
      </c>
      <c r="E31" s="17">
        <f t="shared" si="5"/>
        <v>1181.1111111111111</v>
      </c>
      <c r="F31" s="20">
        <f t="shared" si="6"/>
        <v>1635.3846153846155</v>
      </c>
      <c r="G31" s="53">
        <f t="shared" si="7"/>
        <v>345.08108108108109</v>
      </c>
      <c r="H31" s="53">
        <f t="shared" si="8"/>
        <v>460.10810810810813</v>
      </c>
      <c r="I31" s="128">
        <f t="shared" si="9"/>
        <v>218.05128205128204</v>
      </c>
      <c r="J31" s="82">
        <v>87</v>
      </c>
      <c r="K31" s="127">
        <v>1007100</v>
      </c>
      <c r="L31" s="14">
        <f t="shared" si="0"/>
        <v>1006700</v>
      </c>
      <c r="M31" s="20">
        <f t="shared" si="10"/>
        <v>83891.666666666672</v>
      </c>
      <c r="N31" s="17">
        <f t="shared" si="11"/>
        <v>2796.3888888888887</v>
      </c>
      <c r="O31" s="20">
        <f t="shared" si="12"/>
        <v>3871.9230769230771</v>
      </c>
      <c r="P31" s="53">
        <f t="shared" si="1"/>
        <v>816.56756756756749</v>
      </c>
      <c r="Q31" s="53">
        <f t="shared" si="2"/>
        <v>1088.7567567567567</v>
      </c>
      <c r="R31" s="128">
        <f t="shared" si="13"/>
        <v>516.25641025641028</v>
      </c>
    </row>
    <row r="32" spans="1:18" x14ac:dyDescent="0.35">
      <c r="A32" s="165">
        <v>46</v>
      </c>
      <c r="B32" s="127">
        <v>431900</v>
      </c>
      <c r="C32" s="14">
        <f t="shared" si="3"/>
        <v>431500</v>
      </c>
      <c r="D32" s="20">
        <f t="shared" si="4"/>
        <v>35958.333333333336</v>
      </c>
      <c r="E32" s="17">
        <f t="shared" si="5"/>
        <v>1198.6111111111111</v>
      </c>
      <c r="F32" s="20">
        <f t="shared" si="6"/>
        <v>1659.6153846153845</v>
      </c>
      <c r="G32" s="53">
        <f t="shared" si="7"/>
        <v>350.18918918918916</v>
      </c>
      <c r="H32" s="53">
        <f t="shared" si="8"/>
        <v>466.91891891891891</v>
      </c>
      <c r="I32" s="128">
        <f t="shared" si="9"/>
        <v>221.28205128205127</v>
      </c>
      <c r="J32" s="82">
        <v>88</v>
      </c>
      <c r="K32" s="127">
        <v>1030100</v>
      </c>
      <c r="L32" s="14">
        <f t="shared" si="0"/>
        <v>1029700</v>
      </c>
      <c r="M32" s="20">
        <f t="shared" si="10"/>
        <v>85808.333333333328</v>
      </c>
      <c r="N32" s="17">
        <f t="shared" si="11"/>
        <v>2860.2777777777778</v>
      </c>
      <c r="O32" s="20">
        <f t="shared" si="12"/>
        <v>3960.3846153846152</v>
      </c>
      <c r="P32" s="53">
        <f t="shared" si="1"/>
        <v>835.21621621621625</v>
      </c>
      <c r="Q32" s="53">
        <f t="shared" si="2"/>
        <v>1113.6216216216217</v>
      </c>
      <c r="R32" s="128">
        <f t="shared" si="13"/>
        <v>528.0512820512821</v>
      </c>
    </row>
    <row r="33" spans="1:18" x14ac:dyDescent="0.35">
      <c r="A33" s="165">
        <v>47</v>
      </c>
      <c r="B33" s="127">
        <v>439900</v>
      </c>
      <c r="C33" s="14">
        <f t="shared" si="3"/>
        <v>439500</v>
      </c>
      <c r="D33" s="20">
        <f t="shared" si="4"/>
        <v>36625</v>
      </c>
      <c r="E33" s="17">
        <f t="shared" si="5"/>
        <v>1220.8333333333333</v>
      </c>
      <c r="F33" s="20">
        <f t="shared" si="6"/>
        <v>1690.3846153846155</v>
      </c>
      <c r="G33" s="53">
        <f t="shared" si="7"/>
        <v>356.67567567567568</v>
      </c>
      <c r="H33" s="53">
        <f t="shared" si="8"/>
        <v>475.56756756756755</v>
      </c>
      <c r="I33" s="128">
        <f t="shared" si="9"/>
        <v>225.38461538461539</v>
      </c>
      <c r="J33" s="82">
        <v>89</v>
      </c>
      <c r="K33" s="127">
        <v>1053300</v>
      </c>
      <c r="L33" s="14">
        <f t="shared" si="0"/>
        <v>1052900</v>
      </c>
      <c r="M33" s="20">
        <f t="shared" si="10"/>
        <v>87741.666666666672</v>
      </c>
      <c r="N33" s="17">
        <f t="shared" si="11"/>
        <v>2924.7222222222222</v>
      </c>
      <c r="O33" s="20">
        <f t="shared" si="12"/>
        <v>4049.6153846153848</v>
      </c>
      <c r="P33" s="53">
        <f t="shared" si="1"/>
        <v>854.02702702702709</v>
      </c>
      <c r="Q33" s="53">
        <f t="shared" si="2"/>
        <v>1138.7027027027027</v>
      </c>
      <c r="R33" s="128">
        <f t="shared" si="13"/>
        <v>539.9487179487179</v>
      </c>
    </row>
    <row r="34" spans="1:18" x14ac:dyDescent="0.35">
      <c r="A34" s="165">
        <v>48</v>
      </c>
      <c r="B34" s="127">
        <v>446800</v>
      </c>
      <c r="C34" s="14">
        <f t="shared" si="3"/>
        <v>446400</v>
      </c>
      <c r="D34" s="20">
        <f t="shared" si="4"/>
        <v>37200</v>
      </c>
      <c r="E34" s="17">
        <f t="shared" si="5"/>
        <v>1240</v>
      </c>
      <c r="F34" s="20">
        <f t="shared" si="6"/>
        <v>1716.9230769230769</v>
      </c>
      <c r="G34" s="53">
        <f t="shared" si="7"/>
        <v>362.27027027027026</v>
      </c>
      <c r="H34" s="53">
        <f t="shared" si="8"/>
        <v>483.02702702702703</v>
      </c>
      <c r="I34" s="128">
        <f t="shared" si="9"/>
        <v>228.92307692307693</v>
      </c>
      <c r="J34" s="82">
        <v>90</v>
      </c>
      <c r="K34" s="127">
        <v>1076500</v>
      </c>
      <c r="L34" s="14">
        <f t="shared" si="0"/>
        <v>1076100</v>
      </c>
      <c r="M34" s="20">
        <f t="shared" si="10"/>
        <v>89675</v>
      </c>
      <c r="N34" s="17">
        <f t="shared" si="11"/>
        <v>2989.1666666666665</v>
      </c>
      <c r="O34" s="20">
        <f t="shared" si="12"/>
        <v>4138.8461538461543</v>
      </c>
      <c r="P34" s="53">
        <f t="shared" si="1"/>
        <v>872.83783783783781</v>
      </c>
      <c r="Q34" s="53">
        <f t="shared" si="2"/>
        <v>1163.7837837837837</v>
      </c>
      <c r="R34" s="128">
        <f t="shared" si="13"/>
        <v>551.84615384615381</v>
      </c>
    </row>
    <row r="35" spans="1:18" x14ac:dyDescent="0.35">
      <c r="A35" s="165">
        <v>49</v>
      </c>
      <c r="B35" s="127">
        <v>454200</v>
      </c>
      <c r="C35" s="14">
        <f t="shared" si="3"/>
        <v>453800</v>
      </c>
      <c r="D35" s="20">
        <f t="shared" si="4"/>
        <v>37816.666666666664</v>
      </c>
      <c r="E35" s="17">
        <f t="shared" si="5"/>
        <v>1260.5555555555557</v>
      </c>
      <c r="F35" s="20">
        <f t="shared" si="6"/>
        <v>1745.3846153846155</v>
      </c>
      <c r="G35" s="53">
        <f t="shared" si="7"/>
        <v>368.27027027027026</v>
      </c>
      <c r="H35" s="53">
        <f t="shared" si="8"/>
        <v>491.02702702702703</v>
      </c>
      <c r="I35" s="128">
        <f t="shared" si="9"/>
        <v>232.71794871794873</v>
      </c>
      <c r="J35" s="82">
        <v>91</v>
      </c>
      <c r="K35" s="127">
        <v>1100000</v>
      </c>
      <c r="L35" s="14">
        <f t="shared" si="0"/>
        <v>1099600</v>
      </c>
      <c r="M35" s="20">
        <f t="shared" si="10"/>
        <v>91633.333333333328</v>
      </c>
      <c r="N35" s="17">
        <f t="shared" si="11"/>
        <v>3054.4444444444443</v>
      </c>
      <c r="O35" s="20">
        <f t="shared" si="12"/>
        <v>4229.2307692307695</v>
      </c>
      <c r="P35" s="53">
        <f t="shared" si="1"/>
        <v>891.89189189189187</v>
      </c>
      <c r="Q35" s="53">
        <f t="shared" si="2"/>
        <v>1189.1891891891892</v>
      </c>
      <c r="R35" s="128">
        <f t="shared" si="13"/>
        <v>563.89743589743591</v>
      </c>
    </row>
    <row r="36" spans="1:18" x14ac:dyDescent="0.35">
      <c r="A36" s="165">
        <v>50</v>
      </c>
      <c r="B36" s="127">
        <v>461300</v>
      </c>
      <c r="C36" s="14">
        <f t="shared" si="3"/>
        <v>460900</v>
      </c>
      <c r="D36" s="20">
        <f t="shared" si="4"/>
        <v>38408.333333333336</v>
      </c>
      <c r="E36" s="17">
        <f t="shared" si="5"/>
        <v>1280.2777777777778</v>
      </c>
      <c r="F36" s="20">
        <f t="shared" si="6"/>
        <v>1772.6923076923076</v>
      </c>
      <c r="G36" s="53">
        <f t="shared" si="7"/>
        <v>374.02702702702703</v>
      </c>
      <c r="H36" s="53">
        <f t="shared" si="8"/>
        <v>498.70270270270271</v>
      </c>
      <c r="I36" s="128">
        <f t="shared" si="9"/>
        <v>236.35897435897436</v>
      </c>
      <c r="J36" s="82">
        <v>92</v>
      </c>
      <c r="K36" s="127">
        <v>1123000</v>
      </c>
      <c r="L36" s="14">
        <f t="shared" si="0"/>
        <v>1122600</v>
      </c>
      <c r="M36" s="20">
        <f t="shared" si="10"/>
        <v>93550</v>
      </c>
      <c r="N36" s="17">
        <f t="shared" si="11"/>
        <v>3118.3333333333335</v>
      </c>
      <c r="O36" s="20">
        <f t="shared" si="12"/>
        <v>4317.6923076923076</v>
      </c>
      <c r="P36" s="53">
        <f t="shared" si="1"/>
        <v>910.54054054054041</v>
      </c>
      <c r="Q36" s="53">
        <f t="shared" si="2"/>
        <v>1214.0540540540539</v>
      </c>
      <c r="R36" s="128">
        <f t="shared" si="13"/>
        <v>575.69230769230774</v>
      </c>
    </row>
    <row r="37" spans="1:18" x14ac:dyDescent="0.35">
      <c r="A37" s="165">
        <v>51</v>
      </c>
      <c r="B37" s="127">
        <v>468300</v>
      </c>
      <c r="C37" s="14">
        <f t="shared" si="3"/>
        <v>467900</v>
      </c>
      <c r="D37" s="20">
        <f t="shared" si="4"/>
        <v>38991.666666666664</v>
      </c>
      <c r="E37" s="17">
        <f t="shared" si="5"/>
        <v>1299.7222222222222</v>
      </c>
      <c r="F37" s="20">
        <f t="shared" si="6"/>
        <v>1799.6153846153845</v>
      </c>
      <c r="G37" s="53">
        <f t="shared" si="7"/>
        <v>379.70270270270271</v>
      </c>
      <c r="H37" s="53">
        <f t="shared" si="8"/>
        <v>506.27027027027026</v>
      </c>
      <c r="I37" s="128">
        <f t="shared" si="9"/>
        <v>239.94871794871796</v>
      </c>
      <c r="J37" s="82">
        <v>93</v>
      </c>
      <c r="K37" s="127">
        <v>1146300</v>
      </c>
      <c r="L37" s="14">
        <f t="shared" si="0"/>
        <v>1145900</v>
      </c>
      <c r="M37" s="20">
        <f t="shared" si="10"/>
        <v>95491.666666666672</v>
      </c>
      <c r="N37" s="17">
        <f t="shared" si="11"/>
        <v>3183.0555555555557</v>
      </c>
      <c r="O37" s="20">
        <f t="shared" si="12"/>
        <v>4407.3076923076924</v>
      </c>
      <c r="P37" s="53">
        <f t="shared" si="1"/>
        <v>929.43243243243251</v>
      </c>
      <c r="Q37" s="53">
        <f t="shared" si="2"/>
        <v>1239.2432432432433</v>
      </c>
      <c r="R37" s="128">
        <f t="shared" si="13"/>
        <v>587.64102564102564</v>
      </c>
    </row>
    <row r="38" spans="1:18" x14ac:dyDescent="0.35">
      <c r="A38" s="165">
        <v>52</v>
      </c>
      <c r="B38" s="127">
        <v>475800</v>
      </c>
      <c r="C38" s="14">
        <f t="shared" si="3"/>
        <v>475400</v>
      </c>
      <c r="D38" s="20">
        <f t="shared" si="4"/>
        <v>39616.666666666664</v>
      </c>
      <c r="E38" s="17">
        <f t="shared" si="5"/>
        <v>1320.5555555555557</v>
      </c>
      <c r="F38" s="20">
        <f t="shared" si="6"/>
        <v>1828.4615384615386</v>
      </c>
      <c r="G38" s="53">
        <f t="shared" si="7"/>
        <v>385.78378378378375</v>
      </c>
      <c r="H38" s="53">
        <f t="shared" si="8"/>
        <v>514.37837837837833</v>
      </c>
      <c r="I38" s="128">
        <f t="shared" si="9"/>
        <v>243.7948717948718</v>
      </c>
      <c r="J38" s="82">
        <v>94</v>
      </c>
      <c r="K38" s="127">
        <v>1169500</v>
      </c>
      <c r="L38" s="14">
        <f t="shared" si="0"/>
        <v>1169100</v>
      </c>
      <c r="M38" s="20">
        <f t="shared" si="10"/>
        <v>97425</v>
      </c>
      <c r="N38" s="17">
        <f t="shared" si="11"/>
        <v>3247.5</v>
      </c>
      <c r="O38" s="20">
        <f t="shared" si="12"/>
        <v>4496.5384615384619</v>
      </c>
      <c r="P38" s="53">
        <f t="shared" si="1"/>
        <v>948.24324324324334</v>
      </c>
      <c r="Q38" s="53">
        <f t="shared" si="2"/>
        <v>1264.3243243243244</v>
      </c>
      <c r="R38" s="128">
        <f t="shared" si="13"/>
        <v>599.53846153846155</v>
      </c>
    </row>
    <row r="39" spans="1:18" x14ac:dyDescent="0.35">
      <c r="A39" s="165">
        <v>53</v>
      </c>
      <c r="B39" s="127">
        <v>483700</v>
      </c>
      <c r="C39" s="14">
        <f t="shared" si="3"/>
        <v>483300</v>
      </c>
      <c r="D39" s="20">
        <f t="shared" si="4"/>
        <v>40275</v>
      </c>
      <c r="E39" s="17">
        <f t="shared" si="5"/>
        <v>1342.5</v>
      </c>
      <c r="F39" s="20">
        <f t="shared" si="6"/>
        <v>1858.8461538461538</v>
      </c>
      <c r="G39" s="53">
        <f t="shared" si="7"/>
        <v>392.18918918918922</v>
      </c>
      <c r="H39" s="53">
        <f t="shared" si="8"/>
        <v>522.91891891891896</v>
      </c>
      <c r="I39" s="128">
        <f t="shared" si="9"/>
        <v>247.84615384615384</v>
      </c>
      <c r="J39" s="82">
        <v>95</v>
      </c>
      <c r="K39" s="127">
        <v>1192900</v>
      </c>
      <c r="L39" s="14">
        <f t="shared" si="0"/>
        <v>1192500</v>
      </c>
      <c r="M39" s="20">
        <f t="shared" si="10"/>
        <v>99375</v>
      </c>
      <c r="N39" s="17">
        <f t="shared" si="11"/>
        <v>3312.5</v>
      </c>
      <c r="O39" s="20">
        <f t="shared" si="12"/>
        <v>4586.5384615384619</v>
      </c>
      <c r="P39" s="53">
        <f t="shared" si="1"/>
        <v>967.21621621621625</v>
      </c>
      <c r="Q39" s="53">
        <f t="shared" si="2"/>
        <v>1289.6216216216217</v>
      </c>
      <c r="R39" s="128">
        <f t="shared" si="13"/>
        <v>611.53846153846155</v>
      </c>
    </row>
    <row r="40" spans="1:18" x14ac:dyDescent="0.35">
      <c r="A40" s="165">
        <v>54</v>
      </c>
      <c r="B40" s="127">
        <v>491200</v>
      </c>
      <c r="C40" s="14">
        <f t="shared" si="3"/>
        <v>490800</v>
      </c>
      <c r="D40" s="20">
        <f t="shared" si="4"/>
        <v>40900</v>
      </c>
      <c r="E40" s="17">
        <f t="shared" si="5"/>
        <v>1363.3333333333333</v>
      </c>
      <c r="F40" s="20">
        <f t="shared" si="6"/>
        <v>1887.6923076923076</v>
      </c>
      <c r="G40" s="53">
        <f t="shared" si="7"/>
        <v>398.2702702702702</v>
      </c>
      <c r="H40" s="53">
        <f t="shared" si="8"/>
        <v>531.02702702702697</v>
      </c>
      <c r="I40" s="128">
        <f t="shared" si="9"/>
        <v>251.69230769230768</v>
      </c>
      <c r="J40" s="82">
        <v>96</v>
      </c>
      <c r="K40" s="127">
        <v>1215600</v>
      </c>
      <c r="L40" s="14">
        <f t="shared" si="0"/>
        <v>1215200</v>
      </c>
      <c r="M40" s="20">
        <f t="shared" si="10"/>
        <v>101266.66666666667</v>
      </c>
      <c r="N40" s="17">
        <f t="shared" si="11"/>
        <v>3375.5555555555557</v>
      </c>
      <c r="O40" s="20">
        <f t="shared" si="12"/>
        <v>4673.8461538461543</v>
      </c>
      <c r="P40" s="53">
        <f t="shared" si="1"/>
        <v>985.62162162162156</v>
      </c>
      <c r="Q40" s="53">
        <f t="shared" si="2"/>
        <v>1314.1621621621621</v>
      </c>
      <c r="R40" s="128">
        <f t="shared" si="13"/>
        <v>623.17948717948718</v>
      </c>
    </row>
    <row r="41" spans="1:18" x14ac:dyDescent="0.35">
      <c r="A41" s="165">
        <v>55</v>
      </c>
      <c r="B41" s="127">
        <v>499500</v>
      </c>
      <c r="C41" s="14">
        <f t="shared" si="3"/>
        <v>499100</v>
      </c>
      <c r="D41" s="20">
        <f t="shared" si="4"/>
        <v>41591.666666666664</v>
      </c>
      <c r="E41" s="17">
        <f t="shared" si="5"/>
        <v>1386.3888888888889</v>
      </c>
      <c r="F41" s="20">
        <f t="shared" si="6"/>
        <v>1919.6153846153845</v>
      </c>
      <c r="G41" s="53">
        <f t="shared" si="7"/>
        <v>405</v>
      </c>
      <c r="H41" s="53">
        <f t="shared" si="8"/>
        <v>540</v>
      </c>
      <c r="I41" s="128">
        <f t="shared" si="9"/>
        <v>255.94871794871796</v>
      </c>
      <c r="J41" s="82">
        <v>97</v>
      </c>
      <c r="K41" s="127">
        <v>1238400</v>
      </c>
      <c r="L41" s="14">
        <f t="shared" si="0"/>
        <v>1238000</v>
      </c>
      <c r="M41" s="20">
        <f t="shared" si="10"/>
        <v>103166.66666666667</v>
      </c>
      <c r="N41" s="17">
        <f t="shared" si="11"/>
        <v>3438.8888888888887</v>
      </c>
      <c r="O41" s="20">
        <f t="shared" si="12"/>
        <v>4761.5384615384619</v>
      </c>
      <c r="P41" s="53">
        <f t="shared" si="1"/>
        <v>1004.1081081081081</v>
      </c>
      <c r="Q41" s="53">
        <f t="shared" si="2"/>
        <v>1338.8108108108108</v>
      </c>
      <c r="R41" s="128">
        <f t="shared" si="13"/>
        <v>634.87179487179492</v>
      </c>
    </row>
    <row r="42" spans="1:18" x14ac:dyDescent="0.35">
      <c r="A42" s="165">
        <v>56</v>
      </c>
      <c r="B42" s="127">
        <v>507600</v>
      </c>
      <c r="C42" s="14">
        <f t="shared" si="3"/>
        <v>507200</v>
      </c>
      <c r="D42" s="20">
        <f t="shared" si="4"/>
        <v>42266.666666666664</v>
      </c>
      <c r="E42" s="17">
        <f t="shared" si="5"/>
        <v>1408.8888888888889</v>
      </c>
      <c r="F42" s="20">
        <f t="shared" si="6"/>
        <v>1950.7692307692307</v>
      </c>
      <c r="G42" s="53">
        <f t="shared" si="7"/>
        <v>411.56756756756761</v>
      </c>
      <c r="H42" s="53">
        <f t="shared" si="8"/>
        <v>548.75675675675677</v>
      </c>
      <c r="I42" s="128">
        <f t="shared" si="9"/>
        <v>260.10256410256409</v>
      </c>
      <c r="J42" s="82">
        <v>98</v>
      </c>
      <c r="K42" s="127">
        <v>1261200</v>
      </c>
      <c r="L42" s="14">
        <f t="shared" si="0"/>
        <v>1260800</v>
      </c>
      <c r="M42" s="20">
        <f t="shared" si="10"/>
        <v>105066.66666666667</v>
      </c>
      <c r="N42" s="17">
        <f t="shared" si="11"/>
        <v>3502.2222222222222</v>
      </c>
      <c r="O42" s="20">
        <f t="shared" si="12"/>
        <v>4849.2307692307695</v>
      </c>
      <c r="P42" s="53">
        <f t="shared" si="1"/>
        <v>1022.5945945945946</v>
      </c>
      <c r="Q42" s="53">
        <f t="shared" si="2"/>
        <v>1363.4594594594594</v>
      </c>
      <c r="R42" s="128">
        <f t="shared" si="13"/>
        <v>646.56410256410254</v>
      </c>
    </row>
    <row r="43" spans="1:18" x14ac:dyDescent="0.35">
      <c r="A43" s="165">
        <v>57</v>
      </c>
      <c r="B43" s="127">
        <v>516100</v>
      </c>
      <c r="C43" s="14">
        <f t="shared" si="3"/>
        <v>515700</v>
      </c>
      <c r="D43" s="20">
        <f t="shared" si="4"/>
        <v>42975</v>
      </c>
      <c r="E43" s="17">
        <f t="shared" si="5"/>
        <v>1432.5</v>
      </c>
      <c r="F43" s="20">
        <f t="shared" si="6"/>
        <v>1983.4615384615386</v>
      </c>
      <c r="G43" s="53">
        <f t="shared" si="7"/>
        <v>418.45945945945948</v>
      </c>
      <c r="H43" s="53">
        <f t="shared" si="8"/>
        <v>557.94594594594594</v>
      </c>
      <c r="I43" s="128">
        <f t="shared" si="9"/>
        <v>264.46153846153845</v>
      </c>
      <c r="J43" s="82">
        <v>99</v>
      </c>
      <c r="K43" s="127">
        <v>1283000</v>
      </c>
      <c r="L43" s="14">
        <f t="shared" si="0"/>
        <v>1282600</v>
      </c>
      <c r="M43" s="20">
        <f t="shared" si="10"/>
        <v>106883.33333333333</v>
      </c>
      <c r="N43" s="17">
        <f t="shared" si="11"/>
        <v>3562.7777777777778</v>
      </c>
      <c r="O43" s="20">
        <f t="shared" si="12"/>
        <v>4933.0769230769229</v>
      </c>
      <c r="P43" s="53">
        <f t="shared" si="1"/>
        <v>1040.2702702702704</v>
      </c>
      <c r="Q43" s="53">
        <f t="shared" si="2"/>
        <v>1387.0270270270271</v>
      </c>
      <c r="R43" s="128">
        <f t="shared" si="13"/>
        <v>657.74358974358972</v>
      </c>
    </row>
    <row r="44" spans="1:18" x14ac:dyDescent="0.35">
      <c r="A44" s="165">
        <v>58</v>
      </c>
      <c r="B44" s="127">
        <v>524900</v>
      </c>
      <c r="C44" s="14">
        <f t="shared" si="3"/>
        <v>524500</v>
      </c>
      <c r="D44" s="20">
        <f t="shared" si="4"/>
        <v>43708.333333333336</v>
      </c>
      <c r="E44" s="17">
        <f t="shared" si="5"/>
        <v>1456.9444444444443</v>
      </c>
      <c r="F44" s="20">
        <f t="shared" si="6"/>
        <v>2017.3076923076924</v>
      </c>
      <c r="G44" s="53">
        <f t="shared" si="7"/>
        <v>425.59459459459458</v>
      </c>
      <c r="H44" s="53">
        <f t="shared" si="8"/>
        <v>567.45945945945948</v>
      </c>
      <c r="I44" s="128">
        <f t="shared" si="9"/>
        <v>268.97435897435895</v>
      </c>
      <c r="J44" s="82">
        <v>100</v>
      </c>
      <c r="K44" s="127">
        <v>1304700</v>
      </c>
      <c r="L44" s="14">
        <f t="shared" si="0"/>
        <v>1304300</v>
      </c>
      <c r="M44" s="20">
        <f t="shared" si="10"/>
        <v>108691.66666666667</v>
      </c>
      <c r="N44" s="17">
        <f t="shared" si="11"/>
        <v>3623.0555555555557</v>
      </c>
      <c r="O44" s="20">
        <f t="shared" si="12"/>
        <v>5016.5384615384619</v>
      </c>
      <c r="P44" s="53">
        <f t="shared" si="1"/>
        <v>1057.8648648648648</v>
      </c>
      <c r="Q44" s="53">
        <f t="shared" si="2"/>
        <v>1410.4864864864865</v>
      </c>
      <c r="R44" s="128">
        <f t="shared" si="13"/>
        <v>668.87179487179492</v>
      </c>
    </row>
    <row r="45" spans="1:18" x14ac:dyDescent="0.35">
      <c r="A45" s="165">
        <v>59</v>
      </c>
      <c r="B45" s="127">
        <v>534400</v>
      </c>
      <c r="C45" s="14">
        <f t="shared" si="3"/>
        <v>534000</v>
      </c>
      <c r="D45" s="20">
        <f t="shared" si="4"/>
        <v>44500</v>
      </c>
      <c r="E45" s="17">
        <f t="shared" si="5"/>
        <v>1483.3333333333333</v>
      </c>
      <c r="F45" s="20">
        <f t="shared" si="6"/>
        <v>2053.8461538461538</v>
      </c>
      <c r="G45" s="53">
        <f t="shared" si="7"/>
        <v>433.29729729729729</v>
      </c>
      <c r="H45" s="53">
        <f t="shared" si="8"/>
        <v>577.72972972972968</v>
      </c>
      <c r="I45" s="128">
        <f t="shared" si="9"/>
        <v>273.84615384615387</v>
      </c>
      <c r="J45" s="82">
        <v>101</v>
      </c>
      <c r="K45" s="127">
        <v>1326500</v>
      </c>
      <c r="L45" s="14">
        <f t="shared" si="0"/>
        <v>1326100</v>
      </c>
      <c r="M45" s="20">
        <f t="shared" si="10"/>
        <v>110508.33333333333</v>
      </c>
      <c r="N45" s="17">
        <f t="shared" si="11"/>
        <v>3683.6111111111113</v>
      </c>
      <c r="O45" s="20">
        <f t="shared" si="12"/>
        <v>5100.3846153846152</v>
      </c>
      <c r="P45" s="53">
        <f t="shared" si="1"/>
        <v>1075.5405405405404</v>
      </c>
      <c r="Q45" s="53">
        <f t="shared" si="2"/>
        <v>1434.0540540540539</v>
      </c>
      <c r="R45" s="128">
        <f t="shared" si="13"/>
        <v>680.0512820512821</v>
      </c>
    </row>
    <row r="46" spans="1:18" x14ac:dyDescent="0.35">
      <c r="A46" s="165">
        <v>60</v>
      </c>
      <c r="B46" s="127">
        <v>543500</v>
      </c>
      <c r="C46" s="14">
        <f t="shared" si="3"/>
        <v>543100</v>
      </c>
      <c r="D46" s="20">
        <f t="shared" si="4"/>
        <v>45258.333333333336</v>
      </c>
      <c r="E46" s="17">
        <f t="shared" si="5"/>
        <v>1508.6111111111111</v>
      </c>
      <c r="F46" s="20">
        <f t="shared" si="6"/>
        <v>2088.8461538461538</v>
      </c>
      <c r="G46" s="53">
        <f t="shared" si="7"/>
        <v>440.67567567567573</v>
      </c>
      <c r="H46" s="53">
        <f t="shared" si="8"/>
        <v>587.56756756756761</v>
      </c>
      <c r="I46" s="128">
        <f t="shared" si="9"/>
        <v>278.5128205128205</v>
      </c>
      <c r="J46" s="137"/>
      <c r="K46" s="66"/>
      <c r="L46" s="2"/>
      <c r="M46" s="138"/>
      <c r="N46" s="139"/>
      <c r="O46" s="140"/>
      <c r="P46" s="45"/>
      <c r="Q46" s="166" t="s">
        <v>7</v>
      </c>
      <c r="R46" s="167">
        <v>106399</v>
      </c>
    </row>
    <row r="47" spans="1:18" x14ac:dyDescent="0.35">
      <c r="A47" s="76" t="s">
        <v>16</v>
      </c>
      <c r="B47" s="144"/>
      <c r="C47" s="2"/>
      <c r="D47" s="2"/>
      <c r="E47" s="2"/>
      <c r="F47" s="2"/>
      <c r="G47" s="45"/>
      <c r="H47" s="45"/>
      <c r="I47" s="121"/>
      <c r="J47" s="76" t="s">
        <v>16</v>
      </c>
      <c r="K47" s="66"/>
      <c r="L47" s="2"/>
      <c r="M47" s="2"/>
      <c r="N47" s="2"/>
      <c r="O47" s="2"/>
      <c r="P47" s="45"/>
      <c r="Q47" s="45"/>
      <c r="R47" s="121"/>
    </row>
    <row r="48" spans="1:18" x14ac:dyDescent="0.35">
      <c r="A48" s="76" t="s">
        <v>13</v>
      </c>
      <c r="B48" s="144"/>
      <c r="C48" s="2"/>
      <c r="D48" s="2"/>
      <c r="E48" s="2"/>
      <c r="F48" s="2"/>
      <c r="G48" s="45"/>
      <c r="H48" s="45"/>
      <c r="I48" s="121"/>
      <c r="J48" s="76" t="s">
        <v>13</v>
      </c>
      <c r="K48" s="66"/>
      <c r="L48" s="149"/>
      <c r="M48" s="149"/>
      <c r="N48" s="2"/>
      <c r="O48" s="2"/>
      <c r="P48" s="45"/>
      <c r="Q48" s="45"/>
      <c r="R48" s="121"/>
    </row>
    <row r="49" spans="1:10" x14ac:dyDescent="0.35">
      <c r="A49" s="77" t="s">
        <v>15</v>
      </c>
      <c r="J49" s="77" t="s">
        <v>15</v>
      </c>
    </row>
    <row r="50" spans="1:10" x14ac:dyDescent="0.35">
      <c r="A50" s="76" t="s">
        <v>14</v>
      </c>
      <c r="J50" s="76" t="s">
        <v>14</v>
      </c>
    </row>
  </sheetData>
  <mergeCells count="2">
    <mergeCell ref="A1:N1"/>
    <mergeCell ref="P1:R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36C3-2925-45EC-AB76-E79D0CB4D359}">
  <dimension ref="A1:R51"/>
  <sheetViews>
    <sheetView tabSelected="1" topLeftCell="A26" workbookViewId="0">
      <selection sqref="A1:N1"/>
    </sheetView>
  </sheetViews>
  <sheetFormatPr baseColWidth="10" defaultRowHeight="14.5" x14ac:dyDescent="0.35"/>
  <cols>
    <col min="1" max="1" width="9.7265625" customWidth="1"/>
    <col min="2" max="3" width="11.7265625" style="2" customWidth="1"/>
    <col min="4" max="9" width="11.7265625" customWidth="1"/>
    <col min="10" max="10" width="9.7265625" customWidth="1"/>
    <col min="11" max="12" width="11.7265625" style="2" customWidth="1"/>
    <col min="13" max="18" width="11.7265625" customWidth="1"/>
  </cols>
  <sheetData>
    <row r="1" spans="1:18" s="154" customFormat="1" ht="23.5" x14ac:dyDescent="0.55000000000000004">
      <c r="A1" s="184" t="s">
        <v>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53"/>
      <c r="P1" s="185" t="s">
        <v>43</v>
      </c>
      <c r="Q1" s="186"/>
      <c r="R1" s="186"/>
    </row>
    <row r="2" spans="1:18" ht="7.5" customHeight="1" x14ac:dyDescent="0.35">
      <c r="A2" s="118"/>
      <c r="B2" s="119"/>
      <c r="C2" s="119"/>
      <c r="D2" s="120"/>
      <c r="E2" s="120"/>
      <c r="F2" s="120"/>
      <c r="G2" s="9"/>
      <c r="H2" s="9"/>
      <c r="I2" s="121"/>
      <c r="J2" s="78"/>
      <c r="K2" s="66"/>
      <c r="L2" s="66"/>
      <c r="M2" s="2"/>
      <c r="N2" s="2"/>
      <c r="O2" s="120"/>
      <c r="P2" s="45"/>
      <c r="Q2" s="45"/>
      <c r="R2" s="45"/>
    </row>
    <row r="3" spans="1:18" s="171" customFormat="1" ht="58" x14ac:dyDescent="0.35">
      <c r="A3" s="168" t="s">
        <v>3</v>
      </c>
      <c r="B3" s="168" t="s">
        <v>0</v>
      </c>
      <c r="C3" s="168" t="s">
        <v>2</v>
      </c>
      <c r="D3" s="168" t="s">
        <v>4</v>
      </c>
      <c r="E3" s="168" t="s">
        <v>17</v>
      </c>
      <c r="F3" s="168" t="s">
        <v>12</v>
      </c>
      <c r="G3" s="169" t="s">
        <v>18</v>
      </c>
      <c r="H3" s="169" t="s">
        <v>19</v>
      </c>
      <c r="I3" s="170" t="s">
        <v>11</v>
      </c>
      <c r="J3" s="168" t="s">
        <v>3</v>
      </c>
      <c r="K3" s="168" t="s">
        <v>0</v>
      </c>
      <c r="L3" s="168" t="s">
        <v>2</v>
      </c>
      <c r="M3" s="168" t="s">
        <v>4</v>
      </c>
      <c r="N3" s="168" t="s">
        <v>17</v>
      </c>
      <c r="O3" s="168" t="s">
        <v>12</v>
      </c>
      <c r="P3" s="169" t="s">
        <v>18</v>
      </c>
      <c r="Q3" s="169" t="s">
        <v>19</v>
      </c>
      <c r="R3" s="170" t="s">
        <v>11</v>
      </c>
    </row>
    <row r="4" spans="1:18" hidden="1" x14ac:dyDescent="0.35">
      <c r="A4" s="158" t="s">
        <v>25</v>
      </c>
      <c r="B4" s="172" t="s">
        <v>26</v>
      </c>
      <c r="C4" s="172" t="s">
        <v>27</v>
      </c>
      <c r="D4" s="19" t="s">
        <v>28</v>
      </c>
      <c r="E4" s="161" t="s">
        <v>29</v>
      </c>
      <c r="F4" s="19" t="s">
        <v>30</v>
      </c>
      <c r="G4" s="162" t="s">
        <v>31</v>
      </c>
      <c r="H4" s="162" t="s">
        <v>32</v>
      </c>
      <c r="I4" s="163" t="s">
        <v>33</v>
      </c>
      <c r="J4" s="164" t="s">
        <v>34</v>
      </c>
      <c r="K4" s="172" t="s">
        <v>35</v>
      </c>
      <c r="L4" s="172" t="s">
        <v>36</v>
      </c>
      <c r="M4" s="19" t="s">
        <v>37</v>
      </c>
      <c r="N4" s="161" t="s">
        <v>38</v>
      </c>
      <c r="O4" s="19" t="s">
        <v>39</v>
      </c>
      <c r="P4" s="162" t="s">
        <v>40</v>
      </c>
      <c r="Q4" s="162" t="s">
        <v>41</v>
      </c>
      <c r="R4" s="163" t="s">
        <v>42</v>
      </c>
    </row>
    <row r="5" spans="1:18" x14ac:dyDescent="0.35">
      <c r="A5" s="165">
        <v>19</v>
      </c>
      <c r="B5" s="127">
        <v>319800</v>
      </c>
      <c r="C5" s="127">
        <f>Tabell4645[[#This Row],[Kolonne2]]-400</f>
        <v>319400</v>
      </c>
      <c r="D5" s="20">
        <f t="shared" ref="D5:D46" si="0">(B5-400)/12</f>
        <v>26616.666666666668</v>
      </c>
      <c r="E5" s="17">
        <f t="shared" ref="E5:E46" si="1">(B5-400)/360</f>
        <v>887.22222222222217</v>
      </c>
      <c r="F5" s="20">
        <f t="shared" ref="F5:F46" si="2">(B5-400)/260</f>
        <v>1228.4615384615386</v>
      </c>
      <c r="G5" s="53">
        <f t="shared" ref="G5:G46" si="3">(B5/1850)*1.5</f>
        <v>259.29729729729729</v>
      </c>
      <c r="H5" s="53">
        <f t="shared" ref="H5:H46" si="4">(B5/1850)*2</f>
        <v>345.72972972972974</v>
      </c>
      <c r="I5" s="128">
        <f t="shared" ref="I5:I46" si="5">(B5-400)/1950</f>
        <v>163.7948717948718</v>
      </c>
      <c r="J5" s="82">
        <v>61</v>
      </c>
      <c r="K5" s="127">
        <v>563500</v>
      </c>
      <c r="L5" s="127">
        <f>Tabell4645[[#This Row],[Kolonne11]]-400</f>
        <v>563100</v>
      </c>
      <c r="M5" s="20">
        <f>(K5-400)/12</f>
        <v>46925</v>
      </c>
      <c r="N5" s="17">
        <f>(K5-400)/360</f>
        <v>1564.1666666666667</v>
      </c>
      <c r="O5" s="20">
        <f>(K5-400)/260</f>
        <v>2165.7692307692309</v>
      </c>
      <c r="P5" s="53">
        <f t="shared" ref="P5:P45" si="6">(K5/1850)*1.5</f>
        <v>456.89189189189187</v>
      </c>
      <c r="Q5" s="53">
        <f t="shared" ref="Q5:Q45" si="7">(K5/1850)*2</f>
        <v>609.18918918918916</v>
      </c>
      <c r="R5" s="128">
        <f t="shared" ref="R5:R45" si="8">(K5-400)/1950</f>
        <v>288.76923076923077</v>
      </c>
    </row>
    <row r="6" spans="1:18" x14ac:dyDescent="0.35">
      <c r="A6" s="165">
        <v>20</v>
      </c>
      <c r="B6" s="127">
        <v>323300</v>
      </c>
      <c r="C6" s="127">
        <f>Tabell4645[[#This Row],[Kolonne2]]-400</f>
        <v>322900</v>
      </c>
      <c r="D6" s="20">
        <f t="shared" si="0"/>
        <v>26908.333333333332</v>
      </c>
      <c r="E6" s="17">
        <f t="shared" si="1"/>
        <v>896.94444444444446</v>
      </c>
      <c r="F6" s="20">
        <f t="shared" si="2"/>
        <v>1241.9230769230769</v>
      </c>
      <c r="G6" s="53">
        <f t="shared" si="3"/>
        <v>262.1351351351351</v>
      </c>
      <c r="H6" s="53">
        <f t="shared" si="4"/>
        <v>349.51351351351349</v>
      </c>
      <c r="I6" s="128">
        <f t="shared" si="5"/>
        <v>165.58974358974359</v>
      </c>
      <c r="J6" s="82">
        <v>62</v>
      </c>
      <c r="K6" s="127">
        <v>573900</v>
      </c>
      <c r="L6" s="127">
        <f>Tabell4645[[#This Row],[Kolonne11]]-400</f>
        <v>573500</v>
      </c>
      <c r="M6" s="20">
        <f t="shared" ref="M6:M45" si="9">(K6-400)/12</f>
        <v>47791.666666666664</v>
      </c>
      <c r="N6" s="17">
        <f t="shared" ref="N6:N45" si="10">(K6-400)/360</f>
        <v>1593.0555555555557</v>
      </c>
      <c r="O6" s="20">
        <f t="shared" ref="O6:O45" si="11">(K6-400)/260</f>
        <v>2205.7692307692309</v>
      </c>
      <c r="P6" s="53">
        <f t="shared" si="6"/>
        <v>465.32432432432427</v>
      </c>
      <c r="Q6" s="53">
        <f t="shared" si="7"/>
        <v>620.43243243243239</v>
      </c>
      <c r="R6" s="128">
        <f t="shared" si="8"/>
        <v>294.10256410256409</v>
      </c>
    </row>
    <row r="7" spans="1:18" x14ac:dyDescent="0.35">
      <c r="A7" s="165">
        <v>21</v>
      </c>
      <c r="B7" s="127">
        <v>327300</v>
      </c>
      <c r="C7" s="127">
        <f>Tabell4645[[#This Row],[Kolonne2]]-400</f>
        <v>326900</v>
      </c>
      <c r="D7" s="20">
        <f t="shared" si="0"/>
        <v>27241.666666666668</v>
      </c>
      <c r="E7" s="17">
        <f t="shared" si="1"/>
        <v>908.05555555555554</v>
      </c>
      <c r="F7" s="20">
        <f t="shared" si="2"/>
        <v>1257.3076923076924</v>
      </c>
      <c r="G7" s="53">
        <f t="shared" si="3"/>
        <v>265.37837837837833</v>
      </c>
      <c r="H7" s="53">
        <f t="shared" si="4"/>
        <v>353.83783783783781</v>
      </c>
      <c r="I7" s="128">
        <f t="shared" si="5"/>
        <v>167.64102564102564</v>
      </c>
      <c r="J7" s="82">
        <v>63</v>
      </c>
      <c r="K7" s="127">
        <v>584700</v>
      </c>
      <c r="L7" s="127">
        <f>Tabell4645[[#This Row],[Kolonne11]]-400</f>
        <v>584300</v>
      </c>
      <c r="M7" s="20">
        <f t="shared" si="9"/>
        <v>48691.666666666664</v>
      </c>
      <c r="N7" s="17">
        <f t="shared" si="10"/>
        <v>1623.0555555555557</v>
      </c>
      <c r="O7" s="20">
        <f t="shared" si="11"/>
        <v>2247.3076923076924</v>
      </c>
      <c r="P7" s="53">
        <f t="shared" si="6"/>
        <v>474.08108108108109</v>
      </c>
      <c r="Q7" s="53">
        <f t="shared" si="7"/>
        <v>632.10810810810813</v>
      </c>
      <c r="R7" s="128">
        <f t="shared" si="8"/>
        <v>299.64102564102564</v>
      </c>
    </row>
    <row r="8" spans="1:18" x14ac:dyDescent="0.35">
      <c r="A8" s="165">
        <v>22</v>
      </c>
      <c r="B8" s="127">
        <v>330900</v>
      </c>
      <c r="C8" s="127">
        <f>Tabell4645[[#This Row],[Kolonne2]]-400</f>
        <v>330500</v>
      </c>
      <c r="D8" s="20">
        <f t="shared" si="0"/>
        <v>27541.666666666668</v>
      </c>
      <c r="E8" s="17">
        <f t="shared" si="1"/>
        <v>918.05555555555554</v>
      </c>
      <c r="F8" s="20">
        <f t="shared" si="2"/>
        <v>1271.1538461538462</v>
      </c>
      <c r="G8" s="53">
        <f t="shared" si="3"/>
        <v>268.29729729729729</v>
      </c>
      <c r="H8" s="53">
        <f t="shared" si="4"/>
        <v>357.72972972972974</v>
      </c>
      <c r="I8" s="128">
        <f t="shared" si="5"/>
        <v>169.48717948717947</v>
      </c>
      <c r="J8" s="82">
        <v>64</v>
      </c>
      <c r="K8" s="127">
        <v>593500</v>
      </c>
      <c r="L8" s="127">
        <f>Tabell4645[[#This Row],[Kolonne11]]-400</f>
        <v>593100</v>
      </c>
      <c r="M8" s="20">
        <f t="shared" si="9"/>
        <v>49425</v>
      </c>
      <c r="N8" s="17">
        <f t="shared" si="10"/>
        <v>1647.5</v>
      </c>
      <c r="O8" s="20">
        <f t="shared" si="11"/>
        <v>2281.1538461538462</v>
      </c>
      <c r="P8" s="53">
        <f t="shared" si="6"/>
        <v>481.21621621621625</v>
      </c>
      <c r="Q8" s="53">
        <f t="shared" si="7"/>
        <v>641.62162162162167</v>
      </c>
      <c r="R8" s="128">
        <f t="shared" si="8"/>
        <v>304.15384615384613</v>
      </c>
    </row>
    <row r="9" spans="1:18" x14ac:dyDescent="0.35">
      <c r="A9" s="165">
        <v>23</v>
      </c>
      <c r="B9" s="127">
        <v>334800</v>
      </c>
      <c r="C9" s="127">
        <f>Tabell4645[[#This Row],[Kolonne2]]-400</f>
        <v>334400</v>
      </c>
      <c r="D9" s="20">
        <f t="shared" si="0"/>
        <v>27866.666666666668</v>
      </c>
      <c r="E9" s="17">
        <f t="shared" si="1"/>
        <v>928.88888888888891</v>
      </c>
      <c r="F9" s="20">
        <f t="shared" si="2"/>
        <v>1286.1538461538462</v>
      </c>
      <c r="G9" s="53">
        <f t="shared" si="3"/>
        <v>271.45945945945948</v>
      </c>
      <c r="H9" s="53">
        <f t="shared" si="4"/>
        <v>361.94594594594594</v>
      </c>
      <c r="I9" s="128">
        <f t="shared" si="5"/>
        <v>171.48717948717947</v>
      </c>
      <c r="J9" s="82">
        <v>65</v>
      </c>
      <c r="K9" s="127">
        <v>604400</v>
      </c>
      <c r="L9" s="127">
        <f>Tabell4645[[#This Row],[Kolonne11]]-400</f>
        <v>604000</v>
      </c>
      <c r="M9" s="20">
        <f t="shared" si="9"/>
        <v>50333.333333333336</v>
      </c>
      <c r="N9" s="17">
        <f t="shared" si="10"/>
        <v>1677.7777777777778</v>
      </c>
      <c r="O9" s="20">
        <f t="shared" si="11"/>
        <v>2323.0769230769229</v>
      </c>
      <c r="P9" s="53">
        <f t="shared" si="6"/>
        <v>490.05405405405406</v>
      </c>
      <c r="Q9" s="53">
        <f t="shared" si="7"/>
        <v>653.40540540540542</v>
      </c>
      <c r="R9" s="128">
        <f t="shared" si="8"/>
        <v>309.74358974358972</v>
      </c>
    </row>
    <row r="10" spans="1:18" x14ac:dyDescent="0.35">
      <c r="A10" s="165">
        <v>24</v>
      </c>
      <c r="B10" s="127">
        <v>338800</v>
      </c>
      <c r="C10" s="127">
        <f>Tabell4645[[#This Row],[Kolonne2]]-400</f>
        <v>338400</v>
      </c>
      <c r="D10" s="20">
        <f t="shared" si="0"/>
        <v>28200</v>
      </c>
      <c r="E10" s="17">
        <f t="shared" si="1"/>
        <v>940</v>
      </c>
      <c r="F10" s="20">
        <f t="shared" si="2"/>
        <v>1301.5384615384614</v>
      </c>
      <c r="G10" s="53">
        <f t="shared" si="3"/>
        <v>274.70270270270271</v>
      </c>
      <c r="H10" s="53">
        <f t="shared" si="4"/>
        <v>366.27027027027026</v>
      </c>
      <c r="I10" s="128">
        <f t="shared" si="5"/>
        <v>173.53846153846155</v>
      </c>
      <c r="J10" s="82">
        <v>66</v>
      </c>
      <c r="K10" s="127">
        <v>615000</v>
      </c>
      <c r="L10" s="127">
        <f>Tabell4645[[#This Row],[Kolonne11]]-400</f>
        <v>614600</v>
      </c>
      <c r="M10" s="20">
        <f t="shared" si="9"/>
        <v>51216.666666666664</v>
      </c>
      <c r="N10" s="17">
        <f t="shared" si="10"/>
        <v>1707.2222222222222</v>
      </c>
      <c r="O10" s="20">
        <f t="shared" si="11"/>
        <v>2363.8461538461538</v>
      </c>
      <c r="P10" s="53">
        <f t="shared" si="6"/>
        <v>498.64864864864865</v>
      </c>
      <c r="Q10" s="53">
        <f t="shared" si="7"/>
        <v>664.8648648648649</v>
      </c>
      <c r="R10" s="128">
        <f t="shared" si="8"/>
        <v>315.17948717948718</v>
      </c>
    </row>
    <row r="11" spans="1:18" x14ac:dyDescent="0.35">
      <c r="A11" s="165">
        <v>25</v>
      </c>
      <c r="B11" s="127">
        <v>343000</v>
      </c>
      <c r="C11" s="127">
        <f>Tabell4645[[#This Row],[Kolonne2]]-400</f>
        <v>342600</v>
      </c>
      <c r="D11" s="20">
        <f t="shared" si="0"/>
        <v>28550</v>
      </c>
      <c r="E11" s="17">
        <f t="shared" si="1"/>
        <v>951.66666666666663</v>
      </c>
      <c r="F11" s="20">
        <f t="shared" si="2"/>
        <v>1317.6923076923076</v>
      </c>
      <c r="G11" s="53">
        <f t="shared" si="3"/>
        <v>278.10810810810813</v>
      </c>
      <c r="H11" s="53">
        <f t="shared" si="4"/>
        <v>370.81081081081084</v>
      </c>
      <c r="I11" s="128">
        <f t="shared" si="5"/>
        <v>175.69230769230768</v>
      </c>
      <c r="J11" s="82">
        <v>67</v>
      </c>
      <c r="K11" s="127">
        <v>626300</v>
      </c>
      <c r="L11" s="127">
        <f>Tabell4645[[#This Row],[Kolonne11]]-400</f>
        <v>625900</v>
      </c>
      <c r="M11" s="20">
        <f t="shared" si="9"/>
        <v>52158.333333333336</v>
      </c>
      <c r="N11" s="17">
        <f t="shared" si="10"/>
        <v>1738.6111111111111</v>
      </c>
      <c r="O11" s="20">
        <f t="shared" si="11"/>
        <v>2407.3076923076924</v>
      </c>
      <c r="P11" s="53">
        <f t="shared" si="6"/>
        <v>507.81081081081078</v>
      </c>
      <c r="Q11" s="53">
        <f t="shared" si="7"/>
        <v>677.08108108108104</v>
      </c>
      <c r="R11" s="128">
        <f t="shared" si="8"/>
        <v>320.97435897435895</v>
      </c>
    </row>
    <row r="12" spans="1:18" x14ac:dyDescent="0.35">
      <c r="A12" s="165">
        <v>26</v>
      </c>
      <c r="B12" s="127">
        <v>347300</v>
      </c>
      <c r="C12" s="127">
        <f>Tabell4645[[#This Row],[Kolonne2]]-400</f>
        <v>346900</v>
      </c>
      <c r="D12" s="20">
        <f t="shared" si="0"/>
        <v>28908.333333333332</v>
      </c>
      <c r="E12" s="17">
        <f t="shared" si="1"/>
        <v>963.61111111111109</v>
      </c>
      <c r="F12" s="20">
        <f t="shared" si="2"/>
        <v>1334.2307692307693</v>
      </c>
      <c r="G12" s="53">
        <f t="shared" si="3"/>
        <v>281.59459459459458</v>
      </c>
      <c r="H12" s="53">
        <f t="shared" si="4"/>
        <v>375.45945945945948</v>
      </c>
      <c r="I12" s="128">
        <f t="shared" si="5"/>
        <v>177.89743589743588</v>
      </c>
      <c r="J12" s="82">
        <v>68</v>
      </c>
      <c r="K12" s="127">
        <v>636700</v>
      </c>
      <c r="L12" s="127">
        <f>Tabell4645[[#This Row],[Kolonne11]]-400</f>
        <v>636300</v>
      </c>
      <c r="M12" s="20">
        <f t="shared" si="9"/>
        <v>53025</v>
      </c>
      <c r="N12" s="17">
        <f t="shared" si="10"/>
        <v>1767.5</v>
      </c>
      <c r="O12" s="20">
        <f t="shared" si="11"/>
        <v>2447.3076923076924</v>
      </c>
      <c r="P12" s="53">
        <f t="shared" si="6"/>
        <v>516.24324324324334</v>
      </c>
      <c r="Q12" s="53">
        <f t="shared" si="7"/>
        <v>688.32432432432438</v>
      </c>
      <c r="R12" s="128">
        <f t="shared" si="8"/>
        <v>326.30769230769232</v>
      </c>
    </row>
    <row r="13" spans="1:18" x14ac:dyDescent="0.35">
      <c r="A13" s="165">
        <v>27</v>
      </c>
      <c r="B13" s="127">
        <v>351300</v>
      </c>
      <c r="C13" s="127">
        <f>Tabell4645[[#This Row],[Kolonne2]]-400</f>
        <v>350900</v>
      </c>
      <c r="D13" s="20">
        <f t="shared" si="0"/>
        <v>29241.666666666668</v>
      </c>
      <c r="E13" s="17">
        <f t="shared" si="1"/>
        <v>974.72222222222217</v>
      </c>
      <c r="F13" s="20">
        <f t="shared" si="2"/>
        <v>1349.6153846153845</v>
      </c>
      <c r="G13" s="53">
        <f t="shared" si="3"/>
        <v>284.83783783783787</v>
      </c>
      <c r="H13" s="53">
        <f t="shared" si="4"/>
        <v>379.7837837837838</v>
      </c>
      <c r="I13" s="128">
        <f t="shared" si="5"/>
        <v>179.94871794871796</v>
      </c>
      <c r="J13" s="82">
        <v>69</v>
      </c>
      <c r="K13" s="127">
        <v>648700</v>
      </c>
      <c r="L13" s="127">
        <f>Tabell4645[[#This Row],[Kolonne11]]-400</f>
        <v>648300</v>
      </c>
      <c r="M13" s="20">
        <f t="shared" si="9"/>
        <v>54025</v>
      </c>
      <c r="N13" s="17">
        <f t="shared" si="10"/>
        <v>1800.8333333333333</v>
      </c>
      <c r="O13" s="20">
        <f t="shared" si="11"/>
        <v>2493.4615384615386</v>
      </c>
      <c r="P13" s="53">
        <f t="shared" si="6"/>
        <v>525.97297297297291</v>
      </c>
      <c r="Q13" s="53">
        <f t="shared" si="7"/>
        <v>701.29729729729729</v>
      </c>
      <c r="R13" s="128">
        <f t="shared" si="8"/>
        <v>332.46153846153845</v>
      </c>
    </row>
    <row r="14" spans="1:18" x14ac:dyDescent="0.35">
      <c r="A14" s="165">
        <v>28</v>
      </c>
      <c r="B14" s="127">
        <v>355300</v>
      </c>
      <c r="C14" s="127">
        <f>Tabell4645[[#This Row],[Kolonne2]]-400</f>
        <v>354900</v>
      </c>
      <c r="D14" s="20">
        <f t="shared" si="0"/>
        <v>29575</v>
      </c>
      <c r="E14" s="17">
        <f t="shared" si="1"/>
        <v>985.83333333333337</v>
      </c>
      <c r="F14" s="20">
        <f t="shared" si="2"/>
        <v>1365</v>
      </c>
      <c r="G14" s="53">
        <f t="shared" si="3"/>
        <v>288.08108108108109</v>
      </c>
      <c r="H14" s="53">
        <f t="shared" si="4"/>
        <v>384.10810810810813</v>
      </c>
      <c r="I14" s="128">
        <f t="shared" si="5"/>
        <v>182</v>
      </c>
      <c r="J14" s="82">
        <v>70</v>
      </c>
      <c r="K14" s="127">
        <v>661400</v>
      </c>
      <c r="L14" s="127">
        <f>Tabell4645[[#This Row],[Kolonne11]]-400</f>
        <v>661000</v>
      </c>
      <c r="M14" s="20">
        <f t="shared" si="9"/>
        <v>55083.333333333336</v>
      </c>
      <c r="N14" s="17">
        <f t="shared" si="10"/>
        <v>1836.1111111111111</v>
      </c>
      <c r="O14" s="20">
        <f t="shared" si="11"/>
        <v>2542.3076923076924</v>
      </c>
      <c r="P14" s="53">
        <f t="shared" si="6"/>
        <v>536.2702702702702</v>
      </c>
      <c r="Q14" s="53">
        <f t="shared" si="7"/>
        <v>715.02702702702697</v>
      </c>
      <c r="R14" s="128">
        <f t="shared" si="8"/>
        <v>338.97435897435895</v>
      </c>
    </row>
    <row r="15" spans="1:18" x14ac:dyDescent="0.35">
      <c r="A15" s="165">
        <v>29</v>
      </c>
      <c r="B15" s="127">
        <v>359100</v>
      </c>
      <c r="C15" s="127">
        <f>Tabell4645[[#This Row],[Kolonne2]]-400</f>
        <v>358700</v>
      </c>
      <c r="D15" s="20">
        <f t="shared" si="0"/>
        <v>29891.666666666668</v>
      </c>
      <c r="E15" s="17">
        <f t="shared" si="1"/>
        <v>996.38888888888891</v>
      </c>
      <c r="F15" s="20">
        <f t="shared" si="2"/>
        <v>1379.6153846153845</v>
      </c>
      <c r="G15" s="53">
        <f t="shared" si="3"/>
        <v>291.16216216216213</v>
      </c>
      <c r="H15" s="53">
        <f t="shared" si="4"/>
        <v>388.2162162162162</v>
      </c>
      <c r="I15" s="128">
        <f t="shared" si="5"/>
        <v>183.94871794871796</v>
      </c>
      <c r="J15" s="82">
        <v>71</v>
      </c>
      <c r="K15" s="127">
        <v>677000</v>
      </c>
      <c r="L15" s="127">
        <f>Tabell4645[[#This Row],[Kolonne11]]-400</f>
        <v>676600</v>
      </c>
      <c r="M15" s="20">
        <f t="shared" si="9"/>
        <v>56383.333333333336</v>
      </c>
      <c r="N15" s="17">
        <f t="shared" si="10"/>
        <v>1879.4444444444443</v>
      </c>
      <c r="O15" s="20">
        <f t="shared" si="11"/>
        <v>2602.3076923076924</v>
      </c>
      <c r="P15" s="53">
        <f t="shared" si="6"/>
        <v>548.91891891891896</v>
      </c>
      <c r="Q15" s="53">
        <f t="shared" si="7"/>
        <v>731.89189189189187</v>
      </c>
      <c r="R15" s="128">
        <f t="shared" si="8"/>
        <v>346.97435897435895</v>
      </c>
    </row>
    <row r="16" spans="1:18" x14ac:dyDescent="0.35">
      <c r="A16" s="165">
        <v>30</v>
      </c>
      <c r="B16" s="127">
        <v>363100</v>
      </c>
      <c r="C16" s="127">
        <f>Tabell4645[[#This Row],[Kolonne2]]-400</f>
        <v>362700</v>
      </c>
      <c r="D16" s="20">
        <f t="shared" si="0"/>
        <v>30225</v>
      </c>
      <c r="E16" s="17">
        <f t="shared" si="1"/>
        <v>1007.5</v>
      </c>
      <c r="F16" s="20">
        <f t="shared" si="2"/>
        <v>1395</v>
      </c>
      <c r="G16" s="53">
        <f t="shared" si="3"/>
        <v>294.40540540540542</v>
      </c>
      <c r="H16" s="53">
        <f t="shared" si="4"/>
        <v>392.54054054054052</v>
      </c>
      <c r="I16" s="128">
        <f t="shared" si="5"/>
        <v>186</v>
      </c>
      <c r="J16" s="82">
        <v>72</v>
      </c>
      <c r="K16" s="127">
        <v>689100</v>
      </c>
      <c r="L16" s="127">
        <f>Tabell4645[[#This Row],[Kolonne11]]-400</f>
        <v>688700</v>
      </c>
      <c r="M16" s="20">
        <f t="shared" si="9"/>
        <v>57391.666666666664</v>
      </c>
      <c r="N16" s="17">
        <f t="shared" si="10"/>
        <v>1913.0555555555557</v>
      </c>
      <c r="O16" s="20">
        <f t="shared" si="11"/>
        <v>2648.8461538461538</v>
      </c>
      <c r="P16" s="53">
        <f t="shared" si="6"/>
        <v>558.7297297297298</v>
      </c>
      <c r="Q16" s="53">
        <f t="shared" si="7"/>
        <v>744.97297297297303</v>
      </c>
      <c r="R16" s="128">
        <f t="shared" si="8"/>
        <v>353.17948717948718</v>
      </c>
    </row>
    <row r="17" spans="1:18" x14ac:dyDescent="0.35">
      <c r="A17" s="165">
        <v>31</v>
      </c>
      <c r="B17" s="127">
        <v>366700</v>
      </c>
      <c r="C17" s="127">
        <f>Tabell4645[[#This Row],[Kolonne2]]-400</f>
        <v>366300</v>
      </c>
      <c r="D17" s="20">
        <f t="shared" si="0"/>
        <v>30525</v>
      </c>
      <c r="E17" s="17">
        <f t="shared" si="1"/>
        <v>1017.5</v>
      </c>
      <c r="F17" s="20">
        <f t="shared" si="2"/>
        <v>1408.8461538461538</v>
      </c>
      <c r="G17" s="53">
        <f t="shared" si="3"/>
        <v>297.32432432432432</v>
      </c>
      <c r="H17" s="53">
        <f t="shared" si="4"/>
        <v>396.43243243243245</v>
      </c>
      <c r="I17" s="128">
        <f t="shared" si="5"/>
        <v>187.84615384615384</v>
      </c>
      <c r="J17" s="82">
        <v>73</v>
      </c>
      <c r="K17" s="127">
        <v>701300</v>
      </c>
      <c r="L17" s="127">
        <f>Tabell4645[[#This Row],[Kolonne11]]-400</f>
        <v>700900</v>
      </c>
      <c r="M17" s="20">
        <f t="shared" si="9"/>
        <v>58408.333333333336</v>
      </c>
      <c r="N17" s="17">
        <f t="shared" si="10"/>
        <v>1946.9444444444443</v>
      </c>
      <c r="O17" s="20">
        <f t="shared" si="11"/>
        <v>2695.7692307692309</v>
      </c>
      <c r="P17" s="53">
        <f t="shared" si="6"/>
        <v>568.62162162162167</v>
      </c>
      <c r="Q17" s="53">
        <f t="shared" si="7"/>
        <v>758.16216216216219</v>
      </c>
      <c r="R17" s="128">
        <f t="shared" si="8"/>
        <v>359.43589743589746</v>
      </c>
    </row>
    <row r="18" spans="1:18" x14ac:dyDescent="0.35">
      <c r="A18" s="165">
        <v>32</v>
      </c>
      <c r="B18" s="127">
        <v>370900</v>
      </c>
      <c r="C18" s="127">
        <f>Tabell4645[[#This Row],[Kolonne2]]-400</f>
        <v>370500</v>
      </c>
      <c r="D18" s="20">
        <f t="shared" si="0"/>
        <v>30875</v>
      </c>
      <c r="E18" s="17">
        <f t="shared" si="1"/>
        <v>1029.1666666666667</v>
      </c>
      <c r="F18" s="20">
        <f t="shared" si="2"/>
        <v>1425</v>
      </c>
      <c r="G18" s="53">
        <f t="shared" si="3"/>
        <v>300.72972972972974</v>
      </c>
      <c r="H18" s="53">
        <f t="shared" si="4"/>
        <v>400.97297297297297</v>
      </c>
      <c r="I18" s="128">
        <f t="shared" si="5"/>
        <v>190</v>
      </c>
      <c r="J18" s="82">
        <v>74</v>
      </c>
      <c r="K18" s="127">
        <v>714000</v>
      </c>
      <c r="L18" s="127">
        <f>Tabell4645[[#This Row],[Kolonne11]]-400</f>
        <v>713600</v>
      </c>
      <c r="M18" s="20">
        <f t="shared" si="9"/>
        <v>59466.666666666664</v>
      </c>
      <c r="N18" s="17">
        <f t="shared" si="10"/>
        <v>1982.2222222222222</v>
      </c>
      <c r="O18" s="20">
        <f t="shared" si="11"/>
        <v>2744.6153846153848</v>
      </c>
      <c r="P18" s="53">
        <f t="shared" si="6"/>
        <v>578.91891891891896</v>
      </c>
      <c r="Q18" s="53">
        <f t="shared" si="7"/>
        <v>771.89189189189187</v>
      </c>
      <c r="R18" s="128">
        <f t="shared" si="8"/>
        <v>365.94871794871796</v>
      </c>
    </row>
    <row r="19" spans="1:18" x14ac:dyDescent="0.35">
      <c r="A19" s="165">
        <v>33</v>
      </c>
      <c r="B19" s="127">
        <v>374800</v>
      </c>
      <c r="C19" s="127">
        <f>Tabell4645[[#This Row],[Kolonne2]]-400</f>
        <v>374400</v>
      </c>
      <c r="D19" s="20">
        <f t="shared" si="0"/>
        <v>31200</v>
      </c>
      <c r="E19" s="17">
        <f t="shared" si="1"/>
        <v>1040</v>
      </c>
      <c r="F19" s="20">
        <f t="shared" si="2"/>
        <v>1440</v>
      </c>
      <c r="G19" s="53">
        <f t="shared" si="3"/>
        <v>303.89189189189187</v>
      </c>
      <c r="H19" s="53">
        <f t="shared" si="4"/>
        <v>405.18918918918916</v>
      </c>
      <c r="I19" s="128">
        <f t="shared" si="5"/>
        <v>192</v>
      </c>
      <c r="J19" s="82">
        <v>75</v>
      </c>
      <c r="K19" s="127">
        <v>728100</v>
      </c>
      <c r="L19" s="127">
        <f>Tabell4645[[#This Row],[Kolonne11]]-400</f>
        <v>727700</v>
      </c>
      <c r="M19" s="20">
        <f t="shared" si="9"/>
        <v>60641.666666666664</v>
      </c>
      <c r="N19" s="17">
        <f t="shared" si="10"/>
        <v>2021.3888888888889</v>
      </c>
      <c r="O19" s="20">
        <f t="shared" si="11"/>
        <v>2798.8461538461538</v>
      </c>
      <c r="P19" s="53">
        <f t="shared" si="6"/>
        <v>590.35135135135135</v>
      </c>
      <c r="Q19" s="53">
        <f t="shared" si="7"/>
        <v>787.1351351351351</v>
      </c>
      <c r="R19" s="128">
        <f t="shared" si="8"/>
        <v>373.17948717948718</v>
      </c>
    </row>
    <row r="20" spans="1:18" x14ac:dyDescent="0.35">
      <c r="A20" s="165">
        <v>34</v>
      </c>
      <c r="B20" s="127">
        <v>379000</v>
      </c>
      <c r="C20" s="127">
        <f>Tabell4645[[#This Row],[Kolonne2]]-400</f>
        <v>378600</v>
      </c>
      <c r="D20" s="20">
        <f t="shared" si="0"/>
        <v>31550</v>
      </c>
      <c r="E20" s="17">
        <f t="shared" si="1"/>
        <v>1051.6666666666667</v>
      </c>
      <c r="F20" s="20">
        <f t="shared" si="2"/>
        <v>1456.1538461538462</v>
      </c>
      <c r="G20" s="53">
        <f t="shared" si="3"/>
        <v>307.29729729729729</v>
      </c>
      <c r="H20" s="53">
        <f t="shared" si="4"/>
        <v>409.72972972972974</v>
      </c>
      <c r="I20" s="128">
        <f t="shared" si="5"/>
        <v>194.15384615384616</v>
      </c>
      <c r="J20" s="82">
        <v>76</v>
      </c>
      <c r="K20" s="127">
        <v>746900</v>
      </c>
      <c r="L20" s="127">
        <f>Tabell4645[[#This Row],[Kolonne11]]-400</f>
        <v>746500</v>
      </c>
      <c r="M20" s="20">
        <f t="shared" si="9"/>
        <v>62208.333333333336</v>
      </c>
      <c r="N20" s="17">
        <f t="shared" si="10"/>
        <v>2073.6111111111113</v>
      </c>
      <c r="O20" s="20">
        <f t="shared" si="11"/>
        <v>2871.1538461538462</v>
      </c>
      <c r="P20" s="53">
        <f t="shared" si="6"/>
        <v>605.59459459459458</v>
      </c>
      <c r="Q20" s="53">
        <f t="shared" si="7"/>
        <v>807.45945945945948</v>
      </c>
      <c r="R20" s="128">
        <f t="shared" si="8"/>
        <v>382.82051282051282</v>
      </c>
    </row>
    <row r="21" spans="1:18" x14ac:dyDescent="0.35">
      <c r="A21" s="165">
        <v>35</v>
      </c>
      <c r="B21" s="127">
        <v>383200</v>
      </c>
      <c r="C21" s="127">
        <f>Tabell4645[[#This Row],[Kolonne2]]-400</f>
        <v>382800</v>
      </c>
      <c r="D21" s="20">
        <f t="shared" si="0"/>
        <v>31900</v>
      </c>
      <c r="E21" s="17">
        <f t="shared" si="1"/>
        <v>1063.3333333333333</v>
      </c>
      <c r="F21" s="20">
        <f t="shared" si="2"/>
        <v>1472.3076923076924</v>
      </c>
      <c r="G21" s="53">
        <f t="shared" si="3"/>
        <v>310.70270270270271</v>
      </c>
      <c r="H21" s="53">
        <f t="shared" si="4"/>
        <v>414.27027027027026</v>
      </c>
      <c r="I21" s="128">
        <f t="shared" si="5"/>
        <v>196.30769230769232</v>
      </c>
      <c r="J21" s="82">
        <v>77</v>
      </c>
      <c r="K21" s="127">
        <v>765600</v>
      </c>
      <c r="L21" s="127">
        <f>Tabell4645[[#This Row],[Kolonne11]]-400</f>
        <v>765200</v>
      </c>
      <c r="M21" s="20">
        <f t="shared" si="9"/>
        <v>63766.666666666664</v>
      </c>
      <c r="N21" s="17">
        <f t="shared" si="10"/>
        <v>2125.5555555555557</v>
      </c>
      <c r="O21" s="20">
        <f t="shared" si="11"/>
        <v>2943.0769230769229</v>
      </c>
      <c r="P21" s="53">
        <f t="shared" si="6"/>
        <v>620.75675675675666</v>
      </c>
      <c r="Q21" s="53">
        <f t="shared" si="7"/>
        <v>827.67567567567562</v>
      </c>
      <c r="R21" s="128">
        <f t="shared" si="8"/>
        <v>392.41025641025641</v>
      </c>
    </row>
    <row r="22" spans="1:18" x14ac:dyDescent="0.35">
      <c r="A22" s="165">
        <v>36</v>
      </c>
      <c r="B22" s="127">
        <v>387500</v>
      </c>
      <c r="C22" s="127">
        <f>Tabell4645[[#This Row],[Kolonne2]]-400</f>
        <v>387100</v>
      </c>
      <c r="D22" s="20">
        <f t="shared" si="0"/>
        <v>32258.333333333332</v>
      </c>
      <c r="E22" s="17">
        <f t="shared" si="1"/>
        <v>1075.2777777777778</v>
      </c>
      <c r="F22" s="20">
        <f t="shared" si="2"/>
        <v>1488.8461538461538</v>
      </c>
      <c r="G22" s="53">
        <f t="shared" si="3"/>
        <v>314.18918918918916</v>
      </c>
      <c r="H22" s="53">
        <f t="shared" si="4"/>
        <v>418.91891891891891</v>
      </c>
      <c r="I22" s="128">
        <f t="shared" si="5"/>
        <v>198.51282051282053</v>
      </c>
      <c r="J22" s="82">
        <v>78</v>
      </c>
      <c r="K22" s="127">
        <v>790100</v>
      </c>
      <c r="L22" s="127">
        <f>Tabell4645[[#This Row],[Kolonne11]]-400</f>
        <v>789700</v>
      </c>
      <c r="M22" s="20">
        <f t="shared" si="9"/>
        <v>65808.333333333328</v>
      </c>
      <c r="N22" s="17">
        <f t="shared" si="10"/>
        <v>2193.6111111111113</v>
      </c>
      <c r="O22" s="20">
        <f t="shared" si="11"/>
        <v>3037.3076923076924</v>
      </c>
      <c r="P22" s="53">
        <f t="shared" si="6"/>
        <v>640.62162162162167</v>
      </c>
      <c r="Q22" s="53">
        <f t="shared" si="7"/>
        <v>854.16216216216219</v>
      </c>
      <c r="R22" s="128">
        <f t="shared" si="8"/>
        <v>404.97435897435895</v>
      </c>
    </row>
    <row r="23" spans="1:18" x14ac:dyDescent="0.35">
      <c r="A23" s="165">
        <v>37</v>
      </c>
      <c r="B23" s="127">
        <v>392300</v>
      </c>
      <c r="C23" s="127">
        <f>Tabell4645[[#This Row],[Kolonne2]]-400</f>
        <v>391900</v>
      </c>
      <c r="D23" s="20">
        <f t="shared" si="0"/>
        <v>32658.333333333332</v>
      </c>
      <c r="E23" s="17">
        <f t="shared" si="1"/>
        <v>1088.6111111111111</v>
      </c>
      <c r="F23" s="20">
        <f t="shared" si="2"/>
        <v>1507.3076923076924</v>
      </c>
      <c r="G23" s="53">
        <f t="shared" si="3"/>
        <v>318.08108108108109</v>
      </c>
      <c r="H23" s="53">
        <f t="shared" si="4"/>
        <v>424.10810810810813</v>
      </c>
      <c r="I23" s="128">
        <f t="shared" si="5"/>
        <v>200.97435897435898</v>
      </c>
      <c r="J23" s="82">
        <v>79</v>
      </c>
      <c r="K23" s="127">
        <v>814900</v>
      </c>
      <c r="L23" s="127">
        <f>Tabell4645[[#This Row],[Kolonne11]]-400</f>
        <v>814500</v>
      </c>
      <c r="M23" s="20">
        <f t="shared" si="9"/>
        <v>67875</v>
      </c>
      <c r="N23" s="17">
        <f t="shared" si="10"/>
        <v>2262.5</v>
      </c>
      <c r="O23" s="20">
        <f t="shared" si="11"/>
        <v>3132.6923076923076</v>
      </c>
      <c r="P23" s="53">
        <f t="shared" si="6"/>
        <v>660.7297297297298</v>
      </c>
      <c r="Q23" s="53">
        <f t="shared" si="7"/>
        <v>880.97297297297303</v>
      </c>
      <c r="R23" s="128">
        <f t="shared" si="8"/>
        <v>417.69230769230768</v>
      </c>
    </row>
    <row r="24" spans="1:18" x14ac:dyDescent="0.35">
      <c r="A24" s="165">
        <v>38</v>
      </c>
      <c r="B24" s="127">
        <v>397100</v>
      </c>
      <c r="C24" s="127">
        <f>Tabell4645[[#This Row],[Kolonne2]]-400</f>
        <v>396700</v>
      </c>
      <c r="D24" s="20">
        <f t="shared" si="0"/>
        <v>33058.333333333336</v>
      </c>
      <c r="E24" s="17">
        <f t="shared" si="1"/>
        <v>1101.9444444444443</v>
      </c>
      <c r="F24" s="20">
        <f t="shared" si="2"/>
        <v>1525.7692307692307</v>
      </c>
      <c r="G24" s="53">
        <f t="shared" si="3"/>
        <v>321.97297297297297</v>
      </c>
      <c r="H24" s="53">
        <f t="shared" si="4"/>
        <v>429.29729729729729</v>
      </c>
      <c r="I24" s="128">
        <f t="shared" si="5"/>
        <v>203.43589743589743</v>
      </c>
      <c r="J24" s="82">
        <v>80</v>
      </c>
      <c r="K24" s="127">
        <v>839900</v>
      </c>
      <c r="L24" s="127">
        <f>Tabell4645[[#This Row],[Kolonne11]]-400</f>
        <v>839500</v>
      </c>
      <c r="M24" s="20">
        <f t="shared" si="9"/>
        <v>69958.333333333328</v>
      </c>
      <c r="N24" s="17">
        <f t="shared" si="10"/>
        <v>2331.9444444444443</v>
      </c>
      <c r="O24" s="20">
        <f t="shared" si="11"/>
        <v>3228.8461538461538</v>
      </c>
      <c r="P24" s="53">
        <f t="shared" si="6"/>
        <v>681</v>
      </c>
      <c r="Q24" s="53">
        <f t="shared" si="7"/>
        <v>908</v>
      </c>
      <c r="R24" s="128">
        <f t="shared" si="8"/>
        <v>430.5128205128205</v>
      </c>
    </row>
    <row r="25" spans="1:18" x14ac:dyDescent="0.35">
      <c r="A25" s="165">
        <v>39</v>
      </c>
      <c r="B25" s="127">
        <v>401800</v>
      </c>
      <c r="C25" s="127">
        <f>Tabell4645[[#This Row],[Kolonne2]]-400</f>
        <v>401400</v>
      </c>
      <c r="D25" s="20">
        <f t="shared" si="0"/>
        <v>33450</v>
      </c>
      <c r="E25" s="17">
        <f t="shared" si="1"/>
        <v>1115</v>
      </c>
      <c r="F25" s="20">
        <f t="shared" si="2"/>
        <v>1543.8461538461538</v>
      </c>
      <c r="G25" s="53">
        <f t="shared" si="3"/>
        <v>325.7837837837838</v>
      </c>
      <c r="H25" s="53">
        <f t="shared" si="4"/>
        <v>434.37837837837839</v>
      </c>
      <c r="I25" s="128">
        <f t="shared" si="5"/>
        <v>205.84615384615384</v>
      </c>
      <c r="J25" s="82">
        <v>81</v>
      </c>
      <c r="K25" s="127">
        <v>864500</v>
      </c>
      <c r="L25" s="127">
        <f>Tabell4645[[#This Row],[Kolonne11]]-400</f>
        <v>864100</v>
      </c>
      <c r="M25" s="20">
        <f t="shared" si="9"/>
        <v>72008.333333333328</v>
      </c>
      <c r="N25" s="17">
        <f t="shared" si="10"/>
        <v>2400.2777777777778</v>
      </c>
      <c r="O25" s="20">
        <f t="shared" si="11"/>
        <v>3323.4615384615386</v>
      </c>
      <c r="P25" s="53">
        <f t="shared" si="6"/>
        <v>700.94594594594594</v>
      </c>
      <c r="Q25" s="53">
        <f t="shared" si="7"/>
        <v>934.59459459459458</v>
      </c>
      <c r="R25" s="128">
        <f t="shared" si="8"/>
        <v>443.12820512820514</v>
      </c>
    </row>
    <row r="26" spans="1:18" x14ac:dyDescent="0.35">
      <c r="A26" s="165">
        <v>40</v>
      </c>
      <c r="B26" s="127">
        <v>406900</v>
      </c>
      <c r="C26" s="127">
        <f>Tabell4645[[#This Row],[Kolonne2]]-400</f>
        <v>406500</v>
      </c>
      <c r="D26" s="20">
        <f t="shared" si="0"/>
        <v>33875</v>
      </c>
      <c r="E26" s="17">
        <f t="shared" si="1"/>
        <v>1129.1666666666667</v>
      </c>
      <c r="F26" s="20">
        <f t="shared" si="2"/>
        <v>1563.4615384615386</v>
      </c>
      <c r="G26" s="53">
        <f t="shared" si="3"/>
        <v>329.91891891891891</v>
      </c>
      <c r="H26" s="53">
        <f t="shared" si="4"/>
        <v>439.89189189189187</v>
      </c>
      <c r="I26" s="128">
        <f t="shared" si="5"/>
        <v>208.46153846153845</v>
      </c>
      <c r="J26" s="82">
        <v>82</v>
      </c>
      <c r="K26" s="127">
        <v>888200</v>
      </c>
      <c r="L26" s="127">
        <f>Tabell4645[[#This Row],[Kolonne11]]-400</f>
        <v>887800</v>
      </c>
      <c r="M26" s="20">
        <f t="shared" si="9"/>
        <v>73983.333333333328</v>
      </c>
      <c r="N26" s="17">
        <f t="shared" si="10"/>
        <v>2466.1111111111113</v>
      </c>
      <c r="O26" s="20">
        <f t="shared" si="11"/>
        <v>3414.6153846153848</v>
      </c>
      <c r="P26" s="53">
        <f t="shared" si="6"/>
        <v>720.16216216216219</v>
      </c>
      <c r="Q26" s="53">
        <f t="shared" si="7"/>
        <v>960.21621621621625</v>
      </c>
      <c r="R26" s="128">
        <f t="shared" si="8"/>
        <v>455.28205128205127</v>
      </c>
    </row>
    <row r="27" spans="1:18" x14ac:dyDescent="0.35">
      <c r="A27" s="165">
        <v>41</v>
      </c>
      <c r="B27" s="127">
        <v>412000</v>
      </c>
      <c r="C27" s="127">
        <f>Tabell4645[[#This Row],[Kolonne2]]-400</f>
        <v>411600</v>
      </c>
      <c r="D27" s="20">
        <f t="shared" si="0"/>
        <v>34300</v>
      </c>
      <c r="E27" s="17">
        <f t="shared" si="1"/>
        <v>1143.3333333333333</v>
      </c>
      <c r="F27" s="20">
        <f t="shared" si="2"/>
        <v>1583.0769230769231</v>
      </c>
      <c r="G27" s="53">
        <f t="shared" si="3"/>
        <v>334.05405405405406</v>
      </c>
      <c r="H27" s="53">
        <f t="shared" si="4"/>
        <v>445.40540540540542</v>
      </c>
      <c r="I27" s="128">
        <f t="shared" si="5"/>
        <v>211.07692307692307</v>
      </c>
      <c r="J27" s="82">
        <v>83</v>
      </c>
      <c r="K27" s="127">
        <v>911700</v>
      </c>
      <c r="L27" s="127">
        <f>Tabell4645[[#This Row],[Kolonne11]]-400</f>
        <v>911300</v>
      </c>
      <c r="M27" s="20">
        <f t="shared" si="9"/>
        <v>75941.666666666672</v>
      </c>
      <c r="N27" s="17">
        <f t="shared" si="10"/>
        <v>2531.3888888888887</v>
      </c>
      <c r="O27" s="20">
        <f t="shared" si="11"/>
        <v>3505</v>
      </c>
      <c r="P27" s="53">
        <f t="shared" si="6"/>
        <v>739.21621621621625</v>
      </c>
      <c r="Q27" s="53">
        <f t="shared" si="7"/>
        <v>985.62162162162167</v>
      </c>
      <c r="R27" s="128">
        <f t="shared" si="8"/>
        <v>467.33333333333331</v>
      </c>
    </row>
    <row r="28" spans="1:18" x14ac:dyDescent="0.35">
      <c r="A28" s="165">
        <v>42</v>
      </c>
      <c r="B28" s="127">
        <v>417900</v>
      </c>
      <c r="C28" s="127">
        <f>Tabell4645[[#This Row],[Kolonne2]]-400</f>
        <v>417500</v>
      </c>
      <c r="D28" s="20">
        <f t="shared" si="0"/>
        <v>34791.666666666664</v>
      </c>
      <c r="E28" s="17">
        <f t="shared" si="1"/>
        <v>1159.7222222222222</v>
      </c>
      <c r="F28" s="20">
        <f t="shared" si="2"/>
        <v>1605.7692307692307</v>
      </c>
      <c r="G28" s="53">
        <f t="shared" si="3"/>
        <v>338.83783783783787</v>
      </c>
      <c r="H28" s="53">
        <f t="shared" si="4"/>
        <v>451.7837837837838</v>
      </c>
      <c r="I28" s="128">
        <f t="shared" si="5"/>
        <v>214.10256410256412</v>
      </c>
      <c r="J28" s="82">
        <v>84</v>
      </c>
      <c r="K28" s="127">
        <v>935300</v>
      </c>
      <c r="L28" s="127">
        <f>Tabell4645[[#This Row],[Kolonne11]]-400</f>
        <v>934900</v>
      </c>
      <c r="M28" s="20">
        <f t="shared" si="9"/>
        <v>77908.333333333328</v>
      </c>
      <c r="N28" s="17">
        <f t="shared" si="10"/>
        <v>2596.9444444444443</v>
      </c>
      <c r="O28" s="20">
        <f t="shared" si="11"/>
        <v>3595.7692307692309</v>
      </c>
      <c r="P28" s="53">
        <f t="shared" si="6"/>
        <v>758.35135135135135</v>
      </c>
      <c r="Q28" s="53">
        <f t="shared" si="7"/>
        <v>1011.1351351351351</v>
      </c>
      <c r="R28" s="128">
        <f t="shared" si="8"/>
        <v>479.43589743589746</v>
      </c>
    </row>
    <row r="29" spans="1:18" x14ac:dyDescent="0.35">
      <c r="A29" s="165">
        <v>43</v>
      </c>
      <c r="B29" s="127">
        <v>423500</v>
      </c>
      <c r="C29" s="127">
        <f>Tabell4645[[#This Row],[Kolonne2]]-400</f>
        <v>423100</v>
      </c>
      <c r="D29" s="20">
        <f t="shared" si="0"/>
        <v>35258.333333333336</v>
      </c>
      <c r="E29" s="17">
        <f t="shared" si="1"/>
        <v>1175.2777777777778</v>
      </c>
      <c r="F29" s="20">
        <f t="shared" si="2"/>
        <v>1627.3076923076924</v>
      </c>
      <c r="G29" s="53">
        <f t="shared" si="3"/>
        <v>343.37837837837833</v>
      </c>
      <c r="H29" s="53">
        <f t="shared" si="4"/>
        <v>457.83783783783781</v>
      </c>
      <c r="I29" s="128">
        <f t="shared" si="5"/>
        <v>216.97435897435898</v>
      </c>
      <c r="J29" s="82">
        <v>85</v>
      </c>
      <c r="K29" s="127">
        <v>965000</v>
      </c>
      <c r="L29" s="127">
        <f>Tabell4645[[#This Row],[Kolonne11]]-400</f>
        <v>964600</v>
      </c>
      <c r="M29" s="20">
        <f t="shared" si="9"/>
        <v>80383.333333333328</v>
      </c>
      <c r="N29" s="17">
        <f t="shared" si="10"/>
        <v>2679.4444444444443</v>
      </c>
      <c r="O29" s="20">
        <f t="shared" si="11"/>
        <v>3710</v>
      </c>
      <c r="P29" s="53">
        <f t="shared" si="6"/>
        <v>782.43243243243251</v>
      </c>
      <c r="Q29" s="53">
        <f t="shared" si="7"/>
        <v>1043.2432432432433</v>
      </c>
      <c r="R29" s="128">
        <f t="shared" si="8"/>
        <v>494.66666666666669</v>
      </c>
    </row>
    <row r="30" spans="1:18" x14ac:dyDescent="0.35">
      <c r="A30" s="165">
        <v>44</v>
      </c>
      <c r="B30" s="127">
        <v>429600</v>
      </c>
      <c r="C30" s="127">
        <f>Tabell4645[[#This Row],[Kolonne2]]-400</f>
        <v>429200</v>
      </c>
      <c r="D30" s="20">
        <f t="shared" si="0"/>
        <v>35766.666666666664</v>
      </c>
      <c r="E30" s="17">
        <f t="shared" si="1"/>
        <v>1192.2222222222222</v>
      </c>
      <c r="F30" s="20">
        <f t="shared" si="2"/>
        <v>1650.7692307692307</v>
      </c>
      <c r="G30" s="53">
        <f t="shared" si="3"/>
        <v>348.32432432432432</v>
      </c>
      <c r="H30" s="53">
        <f t="shared" si="4"/>
        <v>464.43243243243245</v>
      </c>
      <c r="I30" s="128">
        <f t="shared" si="5"/>
        <v>220.10256410256412</v>
      </c>
      <c r="J30" s="82">
        <v>86</v>
      </c>
      <c r="K30" s="127">
        <v>994200</v>
      </c>
      <c r="L30" s="127">
        <f>Tabell4645[[#This Row],[Kolonne11]]-400</f>
        <v>993800</v>
      </c>
      <c r="M30" s="20">
        <f t="shared" si="9"/>
        <v>82816.666666666672</v>
      </c>
      <c r="N30" s="17">
        <f t="shared" si="10"/>
        <v>2760.5555555555557</v>
      </c>
      <c r="O30" s="20">
        <f t="shared" si="11"/>
        <v>3822.3076923076924</v>
      </c>
      <c r="P30" s="53">
        <f t="shared" si="6"/>
        <v>806.10810810810813</v>
      </c>
      <c r="Q30" s="53">
        <f t="shared" si="7"/>
        <v>1074.8108108108108</v>
      </c>
      <c r="R30" s="128">
        <f t="shared" si="8"/>
        <v>509.64102564102564</v>
      </c>
    </row>
    <row r="31" spans="1:18" x14ac:dyDescent="0.35">
      <c r="A31" s="165">
        <v>45</v>
      </c>
      <c r="B31" s="127">
        <v>435600</v>
      </c>
      <c r="C31" s="127">
        <f>Tabell4645[[#This Row],[Kolonne2]]-400</f>
        <v>435200</v>
      </c>
      <c r="D31" s="20">
        <f t="shared" si="0"/>
        <v>36266.666666666664</v>
      </c>
      <c r="E31" s="17">
        <f t="shared" si="1"/>
        <v>1208.8888888888889</v>
      </c>
      <c r="F31" s="20">
        <f t="shared" si="2"/>
        <v>1673.8461538461538</v>
      </c>
      <c r="G31" s="53">
        <f t="shared" si="3"/>
        <v>353.18918918918916</v>
      </c>
      <c r="H31" s="53">
        <f t="shared" si="4"/>
        <v>470.91891891891891</v>
      </c>
      <c r="I31" s="128">
        <f t="shared" si="5"/>
        <v>223.17948717948718</v>
      </c>
      <c r="J31" s="82">
        <v>87</v>
      </c>
      <c r="K31" s="127">
        <v>1024200</v>
      </c>
      <c r="L31" s="127">
        <f>Tabell4645[[#This Row],[Kolonne11]]-400</f>
        <v>1023800</v>
      </c>
      <c r="M31" s="20">
        <f t="shared" si="9"/>
        <v>85316.666666666672</v>
      </c>
      <c r="N31" s="17">
        <f t="shared" si="10"/>
        <v>2843.8888888888887</v>
      </c>
      <c r="O31" s="20">
        <f t="shared" si="11"/>
        <v>3937.6923076923076</v>
      </c>
      <c r="P31" s="53">
        <f t="shared" si="6"/>
        <v>830.43243243243251</v>
      </c>
      <c r="Q31" s="53">
        <f t="shared" si="7"/>
        <v>1107.2432432432433</v>
      </c>
      <c r="R31" s="128">
        <f t="shared" si="8"/>
        <v>525.02564102564099</v>
      </c>
    </row>
    <row r="32" spans="1:18" x14ac:dyDescent="0.35">
      <c r="A32" s="165">
        <v>46</v>
      </c>
      <c r="B32" s="127">
        <v>441900</v>
      </c>
      <c r="C32" s="127">
        <f>Tabell4645[[#This Row],[Kolonne2]]-400</f>
        <v>441500</v>
      </c>
      <c r="D32" s="20">
        <f t="shared" si="0"/>
        <v>36791.666666666664</v>
      </c>
      <c r="E32" s="17">
        <f t="shared" si="1"/>
        <v>1226.3888888888889</v>
      </c>
      <c r="F32" s="20">
        <f t="shared" si="2"/>
        <v>1698.0769230769231</v>
      </c>
      <c r="G32" s="53">
        <f t="shared" si="3"/>
        <v>358.29729729729729</v>
      </c>
      <c r="H32" s="53">
        <f t="shared" si="4"/>
        <v>477.72972972972974</v>
      </c>
      <c r="I32" s="128">
        <f t="shared" si="5"/>
        <v>226.41025641025641</v>
      </c>
      <c r="J32" s="82">
        <v>88</v>
      </c>
      <c r="K32" s="127">
        <v>1047600</v>
      </c>
      <c r="L32" s="127">
        <f>Tabell4645[[#This Row],[Kolonne11]]-400</f>
        <v>1047200</v>
      </c>
      <c r="M32" s="20">
        <f t="shared" si="9"/>
        <v>87266.666666666672</v>
      </c>
      <c r="N32" s="17">
        <f t="shared" si="10"/>
        <v>2908.8888888888887</v>
      </c>
      <c r="O32" s="20">
        <f t="shared" si="11"/>
        <v>4027.6923076923076</v>
      </c>
      <c r="P32" s="53">
        <f t="shared" si="6"/>
        <v>849.40540540540542</v>
      </c>
      <c r="Q32" s="53">
        <f t="shared" si="7"/>
        <v>1132.5405405405406</v>
      </c>
      <c r="R32" s="128">
        <f t="shared" si="8"/>
        <v>537.02564102564099</v>
      </c>
    </row>
    <row r="33" spans="1:18" x14ac:dyDescent="0.35">
      <c r="A33" s="165">
        <v>47</v>
      </c>
      <c r="B33" s="127">
        <v>449900</v>
      </c>
      <c r="C33" s="127">
        <f>Tabell4645[[#This Row],[Kolonne2]]-400</f>
        <v>449500</v>
      </c>
      <c r="D33" s="20">
        <f t="shared" si="0"/>
        <v>37458.333333333336</v>
      </c>
      <c r="E33" s="17">
        <f t="shared" si="1"/>
        <v>1248.6111111111111</v>
      </c>
      <c r="F33" s="20">
        <f t="shared" si="2"/>
        <v>1728.8461538461538</v>
      </c>
      <c r="G33" s="53">
        <f t="shared" si="3"/>
        <v>364.7837837837838</v>
      </c>
      <c r="H33" s="53">
        <f t="shared" si="4"/>
        <v>486.37837837837839</v>
      </c>
      <c r="I33" s="128">
        <f t="shared" si="5"/>
        <v>230.51282051282053</v>
      </c>
      <c r="J33" s="82">
        <v>89</v>
      </c>
      <c r="K33" s="127">
        <v>1071200</v>
      </c>
      <c r="L33" s="127">
        <f>Tabell4645[[#This Row],[Kolonne11]]-400</f>
        <v>1070800</v>
      </c>
      <c r="M33" s="20">
        <f t="shared" si="9"/>
        <v>89233.333333333328</v>
      </c>
      <c r="N33" s="17">
        <f t="shared" si="10"/>
        <v>2974.4444444444443</v>
      </c>
      <c r="O33" s="20">
        <f t="shared" si="11"/>
        <v>4118.4615384615381</v>
      </c>
      <c r="P33" s="53">
        <f t="shared" si="6"/>
        <v>868.54054054054041</v>
      </c>
      <c r="Q33" s="53">
        <f t="shared" si="7"/>
        <v>1158.0540540540539</v>
      </c>
      <c r="R33" s="128">
        <f t="shared" si="8"/>
        <v>549.12820512820508</v>
      </c>
    </row>
    <row r="34" spans="1:18" x14ac:dyDescent="0.35">
      <c r="A34" s="165">
        <v>48</v>
      </c>
      <c r="B34" s="127">
        <v>456800</v>
      </c>
      <c r="C34" s="127">
        <f>Tabell4645[[#This Row],[Kolonne2]]-400</f>
        <v>456400</v>
      </c>
      <c r="D34" s="20">
        <f t="shared" si="0"/>
        <v>38033.333333333336</v>
      </c>
      <c r="E34" s="17">
        <f t="shared" si="1"/>
        <v>1267.7777777777778</v>
      </c>
      <c r="F34" s="20">
        <f t="shared" si="2"/>
        <v>1755.3846153846155</v>
      </c>
      <c r="G34" s="53">
        <f t="shared" si="3"/>
        <v>370.37837837837833</v>
      </c>
      <c r="H34" s="53">
        <f t="shared" si="4"/>
        <v>493.83783783783781</v>
      </c>
      <c r="I34" s="128">
        <f t="shared" si="5"/>
        <v>234.05128205128204</v>
      </c>
      <c r="J34" s="82">
        <v>90</v>
      </c>
      <c r="K34" s="127">
        <v>1094800</v>
      </c>
      <c r="L34" s="127">
        <f>Tabell4645[[#This Row],[Kolonne11]]-400</f>
        <v>1094400</v>
      </c>
      <c r="M34" s="20">
        <f t="shared" si="9"/>
        <v>91200</v>
      </c>
      <c r="N34" s="17">
        <f t="shared" si="10"/>
        <v>3040</v>
      </c>
      <c r="O34" s="20">
        <f t="shared" si="11"/>
        <v>4209.2307692307695</v>
      </c>
      <c r="P34" s="53">
        <f t="shared" si="6"/>
        <v>887.67567567567562</v>
      </c>
      <c r="Q34" s="53">
        <f t="shared" si="7"/>
        <v>1183.5675675675675</v>
      </c>
      <c r="R34" s="128">
        <f t="shared" si="8"/>
        <v>561.23076923076928</v>
      </c>
    </row>
    <row r="35" spans="1:18" x14ac:dyDescent="0.35">
      <c r="A35" s="165">
        <v>49</v>
      </c>
      <c r="B35" s="127">
        <v>464200</v>
      </c>
      <c r="C35" s="127">
        <f>Tabell4645[[#This Row],[Kolonne2]]-400</f>
        <v>463800</v>
      </c>
      <c r="D35" s="20">
        <f t="shared" si="0"/>
        <v>38650</v>
      </c>
      <c r="E35" s="17">
        <f t="shared" si="1"/>
        <v>1288.3333333333333</v>
      </c>
      <c r="F35" s="20">
        <f t="shared" si="2"/>
        <v>1783.8461538461538</v>
      </c>
      <c r="G35" s="53">
        <f t="shared" si="3"/>
        <v>376.37837837837833</v>
      </c>
      <c r="H35" s="53">
        <f t="shared" si="4"/>
        <v>501.83783783783781</v>
      </c>
      <c r="I35" s="128">
        <f t="shared" si="5"/>
        <v>237.84615384615384</v>
      </c>
      <c r="J35" s="82">
        <v>91</v>
      </c>
      <c r="K35" s="127">
        <v>1118700</v>
      </c>
      <c r="L35" s="127">
        <f>Tabell4645[[#This Row],[Kolonne11]]-400</f>
        <v>1118300</v>
      </c>
      <c r="M35" s="20">
        <f t="shared" si="9"/>
        <v>93191.666666666672</v>
      </c>
      <c r="N35" s="17">
        <f t="shared" si="10"/>
        <v>3106.3888888888887</v>
      </c>
      <c r="O35" s="20">
        <f t="shared" si="11"/>
        <v>4301.1538461538457</v>
      </c>
      <c r="P35" s="53">
        <f t="shared" si="6"/>
        <v>907.05405405405406</v>
      </c>
      <c r="Q35" s="53">
        <f t="shared" si="7"/>
        <v>1209.4054054054054</v>
      </c>
      <c r="R35" s="128">
        <f t="shared" si="8"/>
        <v>573.48717948717945</v>
      </c>
    </row>
    <row r="36" spans="1:18" x14ac:dyDescent="0.35">
      <c r="A36" s="165">
        <v>50</v>
      </c>
      <c r="B36" s="127">
        <v>471300</v>
      </c>
      <c r="C36" s="127">
        <f>Tabell4645[[#This Row],[Kolonne2]]-400</f>
        <v>470900</v>
      </c>
      <c r="D36" s="20">
        <f t="shared" si="0"/>
        <v>39241.666666666664</v>
      </c>
      <c r="E36" s="17">
        <f t="shared" si="1"/>
        <v>1308.0555555555557</v>
      </c>
      <c r="F36" s="20">
        <f t="shared" si="2"/>
        <v>1811.1538461538462</v>
      </c>
      <c r="G36" s="53">
        <f t="shared" si="3"/>
        <v>382.1351351351351</v>
      </c>
      <c r="H36" s="53">
        <f t="shared" si="4"/>
        <v>509.51351351351349</v>
      </c>
      <c r="I36" s="128">
        <f t="shared" si="5"/>
        <v>241.48717948717947</v>
      </c>
      <c r="J36" s="82">
        <v>92</v>
      </c>
      <c r="K36" s="127">
        <v>1142100</v>
      </c>
      <c r="L36" s="127">
        <f>Tabell4645[[#This Row],[Kolonne11]]-400</f>
        <v>1141700</v>
      </c>
      <c r="M36" s="20">
        <f t="shared" si="9"/>
        <v>95141.666666666672</v>
      </c>
      <c r="N36" s="17">
        <f t="shared" si="10"/>
        <v>3171.3888888888887</v>
      </c>
      <c r="O36" s="20">
        <f t="shared" si="11"/>
        <v>4391.1538461538457</v>
      </c>
      <c r="P36" s="53">
        <f t="shared" si="6"/>
        <v>926.02702702702709</v>
      </c>
      <c r="Q36" s="53">
        <f t="shared" si="7"/>
        <v>1234.7027027027027</v>
      </c>
      <c r="R36" s="128">
        <f t="shared" si="8"/>
        <v>585.48717948717945</v>
      </c>
    </row>
    <row r="37" spans="1:18" x14ac:dyDescent="0.35">
      <c r="A37" s="165">
        <v>51</v>
      </c>
      <c r="B37" s="127">
        <v>478300</v>
      </c>
      <c r="C37" s="127">
        <f>Tabell4645[[#This Row],[Kolonne2]]-400</f>
        <v>477900</v>
      </c>
      <c r="D37" s="20">
        <f t="shared" si="0"/>
        <v>39825</v>
      </c>
      <c r="E37" s="17">
        <f t="shared" si="1"/>
        <v>1327.5</v>
      </c>
      <c r="F37" s="20">
        <f t="shared" si="2"/>
        <v>1838.0769230769231</v>
      </c>
      <c r="G37" s="53">
        <f t="shared" si="3"/>
        <v>387.81081081081078</v>
      </c>
      <c r="H37" s="53">
        <f t="shared" si="4"/>
        <v>517.08108108108104</v>
      </c>
      <c r="I37" s="128">
        <f t="shared" si="5"/>
        <v>245.07692307692307</v>
      </c>
      <c r="J37" s="82">
        <v>93</v>
      </c>
      <c r="K37" s="127">
        <v>1165800</v>
      </c>
      <c r="L37" s="127">
        <f>Tabell4645[[#This Row],[Kolonne11]]-400</f>
        <v>1165400</v>
      </c>
      <c r="M37" s="20">
        <f t="shared" si="9"/>
        <v>97116.666666666672</v>
      </c>
      <c r="N37" s="17">
        <f t="shared" si="10"/>
        <v>3237.2222222222222</v>
      </c>
      <c r="O37" s="20">
        <f t="shared" si="11"/>
        <v>4482.3076923076924</v>
      </c>
      <c r="P37" s="53">
        <f t="shared" si="6"/>
        <v>945.24324324324334</v>
      </c>
      <c r="Q37" s="53">
        <f t="shared" si="7"/>
        <v>1260.3243243243244</v>
      </c>
      <c r="R37" s="128">
        <f t="shared" si="8"/>
        <v>597.64102564102564</v>
      </c>
    </row>
    <row r="38" spans="1:18" x14ac:dyDescent="0.35">
      <c r="A38" s="165">
        <v>52</v>
      </c>
      <c r="B38" s="127">
        <v>485800</v>
      </c>
      <c r="C38" s="127">
        <f>Tabell4645[[#This Row],[Kolonne2]]-400</f>
        <v>485400</v>
      </c>
      <c r="D38" s="20">
        <f t="shared" si="0"/>
        <v>40450</v>
      </c>
      <c r="E38" s="17">
        <f t="shared" si="1"/>
        <v>1348.3333333333333</v>
      </c>
      <c r="F38" s="20">
        <f t="shared" si="2"/>
        <v>1866.9230769230769</v>
      </c>
      <c r="G38" s="53">
        <f t="shared" si="3"/>
        <v>393.89189189189187</v>
      </c>
      <c r="H38" s="53">
        <f t="shared" si="4"/>
        <v>525.18918918918916</v>
      </c>
      <c r="I38" s="128">
        <f t="shared" si="5"/>
        <v>248.92307692307693</v>
      </c>
      <c r="J38" s="82">
        <v>94</v>
      </c>
      <c r="K38" s="127">
        <v>1189400</v>
      </c>
      <c r="L38" s="127">
        <f>Tabell4645[[#This Row],[Kolonne11]]-400</f>
        <v>1189000</v>
      </c>
      <c r="M38" s="20">
        <f t="shared" si="9"/>
        <v>99083.333333333328</v>
      </c>
      <c r="N38" s="17">
        <f t="shared" si="10"/>
        <v>3302.7777777777778</v>
      </c>
      <c r="O38" s="20">
        <f t="shared" si="11"/>
        <v>4573.0769230769229</v>
      </c>
      <c r="P38" s="53">
        <f t="shared" si="6"/>
        <v>964.37837837837844</v>
      </c>
      <c r="Q38" s="53">
        <f t="shared" si="7"/>
        <v>1285.8378378378379</v>
      </c>
      <c r="R38" s="128">
        <f t="shared" si="8"/>
        <v>609.74358974358972</v>
      </c>
    </row>
    <row r="39" spans="1:18" x14ac:dyDescent="0.35">
      <c r="A39" s="165">
        <v>53</v>
      </c>
      <c r="B39" s="127">
        <v>493700</v>
      </c>
      <c r="C39" s="127">
        <f>Tabell4645[[#This Row],[Kolonne2]]-400</f>
        <v>493300</v>
      </c>
      <c r="D39" s="20">
        <f t="shared" si="0"/>
        <v>41108.333333333336</v>
      </c>
      <c r="E39" s="17">
        <f t="shared" si="1"/>
        <v>1370.2777777777778</v>
      </c>
      <c r="F39" s="20">
        <f t="shared" si="2"/>
        <v>1897.3076923076924</v>
      </c>
      <c r="G39" s="53">
        <f t="shared" si="3"/>
        <v>400.29729729729729</v>
      </c>
      <c r="H39" s="53">
        <f t="shared" si="4"/>
        <v>533.72972972972968</v>
      </c>
      <c r="I39" s="128">
        <f t="shared" si="5"/>
        <v>252.97435897435898</v>
      </c>
      <c r="J39" s="82">
        <v>95</v>
      </c>
      <c r="K39" s="127">
        <v>1213200</v>
      </c>
      <c r="L39" s="127">
        <f>Tabell4645[[#This Row],[Kolonne11]]-400</f>
        <v>1212800</v>
      </c>
      <c r="M39" s="20">
        <f t="shared" si="9"/>
        <v>101066.66666666667</v>
      </c>
      <c r="N39" s="17">
        <f t="shared" si="10"/>
        <v>3368.8888888888887</v>
      </c>
      <c r="O39" s="20">
        <f t="shared" si="11"/>
        <v>4664.6153846153848</v>
      </c>
      <c r="P39" s="53">
        <f t="shared" si="6"/>
        <v>983.67567567567562</v>
      </c>
      <c r="Q39" s="53">
        <f t="shared" si="7"/>
        <v>1311.5675675675675</v>
      </c>
      <c r="R39" s="128">
        <f t="shared" si="8"/>
        <v>621.9487179487179</v>
      </c>
    </row>
    <row r="40" spans="1:18" x14ac:dyDescent="0.35">
      <c r="A40" s="165">
        <v>54</v>
      </c>
      <c r="B40" s="127">
        <v>501200</v>
      </c>
      <c r="C40" s="127">
        <f>Tabell4645[[#This Row],[Kolonne2]]-400</f>
        <v>500800</v>
      </c>
      <c r="D40" s="20">
        <f t="shared" si="0"/>
        <v>41733.333333333336</v>
      </c>
      <c r="E40" s="17">
        <f t="shared" si="1"/>
        <v>1391.1111111111111</v>
      </c>
      <c r="F40" s="20">
        <f t="shared" si="2"/>
        <v>1926.1538461538462</v>
      </c>
      <c r="G40" s="53">
        <f t="shared" si="3"/>
        <v>406.37837837837833</v>
      </c>
      <c r="H40" s="53">
        <f t="shared" si="4"/>
        <v>541.83783783783781</v>
      </c>
      <c r="I40" s="128">
        <f t="shared" si="5"/>
        <v>256.82051282051282</v>
      </c>
      <c r="J40" s="82">
        <v>96</v>
      </c>
      <c r="K40" s="127">
        <v>1236300</v>
      </c>
      <c r="L40" s="127">
        <f>Tabell4645[[#This Row],[Kolonne11]]-400</f>
        <v>1235900</v>
      </c>
      <c r="M40" s="20">
        <f t="shared" si="9"/>
        <v>102991.66666666667</v>
      </c>
      <c r="N40" s="17">
        <f t="shared" si="10"/>
        <v>3433.0555555555557</v>
      </c>
      <c r="O40" s="20">
        <f t="shared" si="11"/>
        <v>4753.4615384615381</v>
      </c>
      <c r="P40" s="53">
        <f t="shared" si="6"/>
        <v>1002.4054054054054</v>
      </c>
      <c r="Q40" s="53">
        <f t="shared" si="7"/>
        <v>1336.5405405405406</v>
      </c>
      <c r="R40" s="128">
        <f t="shared" si="8"/>
        <v>633.79487179487182</v>
      </c>
    </row>
    <row r="41" spans="1:18" x14ac:dyDescent="0.35">
      <c r="A41" s="165">
        <v>55</v>
      </c>
      <c r="B41" s="127">
        <v>509500</v>
      </c>
      <c r="C41" s="127">
        <f>Tabell4645[[#This Row],[Kolonne2]]-400</f>
        <v>509100</v>
      </c>
      <c r="D41" s="20">
        <f t="shared" si="0"/>
        <v>42425</v>
      </c>
      <c r="E41" s="17">
        <f t="shared" si="1"/>
        <v>1414.1666666666667</v>
      </c>
      <c r="F41" s="20">
        <f t="shared" si="2"/>
        <v>1958.0769230769231</v>
      </c>
      <c r="G41" s="53">
        <f t="shared" si="3"/>
        <v>413.10810810810813</v>
      </c>
      <c r="H41" s="53">
        <f t="shared" si="4"/>
        <v>550.81081081081084</v>
      </c>
      <c r="I41" s="128">
        <f t="shared" si="5"/>
        <v>261.07692307692309</v>
      </c>
      <c r="J41" s="82">
        <v>97</v>
      </c>
      <c r="K41" s="127">
        <v>1259500</v>
      </c>
      <c r="L41" s="127">
        <f>Tabell4645[[#This Row],[Kolonne11]]-400</f>
        <v>1259100</v>
      </c>
      <c r="M41" s="20">
        <f t="shared" si="9"/>
        <v>104925</v>
      </c>
      <c r="N41" s="17">
        <f t="shared" si="10"/>
        <v>3497.5</v>
      </c>
      <c r="O41" s="20">
        <f t="shared" si="11"/>
        <v>4842.6923076923076</v>
      </c>
      <c r="P41" s="53">
        <f t="shared" si="6"/>
        <v>1021.2162162162163</v>
      </c>
      <c r="Q41" s="53">
        <f t="shared" si="7"/>
        <v>1361.6216216216217</v>
      </c>
      <c r="R41" s="128">
        <f t="shared" si="8"/>
        <v>645.69230769230774</v>
      </c>
    </row>
    <row r="42" spans="1:18" x14ac:dyDescent="0.35">
      <c r="A42" s="165">
        <v>56</v>
      </c>
      <c r="B42" s="127">
        <v>517600</v>
      </c>
      <c r="C42" s="127">
        <f>Tabell4645[[#This Row],[Kolonne2]]-400</f>
        <v>517200</v>
      </c>
      <c r="D42" s="20">
        <f t="shared" si="0"/>
        <v>43100</v>
      </c>
      <c r="E42" s="17">
        <f t="shared" si="1"/>
        <v>1436.6666666666667</v>
      </c>
      <c r="F42" s="20">
        <f t="shared" si="2"/>
        <v>1989.2307692307693</v>
      </c>
      <c r="G42" s="53">
        <f t="shared" si="3"/>
        <v>419.67567567567573</v>
      </c>
      <c r="H42" s="53">
        <f t="shared" si="4"/>
        <v>559.56756756756761</v>
      </c>
      <c r="I42" s="128">
        <f t="shared" si="5"/>
        <v>265.23076923076923</v>
      </c>
      <c r="J42" s="82">
        <v>98</v>
      </c>
      <c r="K42" s="127">
        <v>1282600</v>
      </c>
      <c r="L42" s="127">
        <f>Tabell4645[[#This Row],[Kolonne11]]-400</f>
        <v>1282200</v>
      </c>
      <c r="M42" s="20">
        <f t="shared" si="9"/>
        <v>106850</v>
      </c>
      <c r="N42" s="17">
        <f t="shared" si="10"/>
        <v>3561.6666666666665</v>
      </c>
      <c r="O42" s="20">
        <f t="shared" si="11"/>
        <v>4931.5384615384619</v>
      </c>
      <c r="P42" s="53">
        <f t="shared" si="6"/>
        <v>1039.9459459459458</v>
      </c>
      <c r="Q42" s="53">
        <f t="shared" si="7"/>
        <v>1386.5945945945946</v>
      </c>
      <c r="R42" s="128">
        <f t="shared" si="8"/>
        <v>657.53846153846155</v>
      </c>
    </row>
    <row r="43" spans="1:18" x14ac:dyDescent="0.35">
      <c r="A43" s="165">
        <v>57</v>
      </c>
      <c r="B43" s="127">
        <v>526100</v>
      </c>
      <c r="C43" s="127">
        <f>Tabell4645[[#This Row],[Kolonne2]]-400</f>
        <v>525700</v>
      </c>
      <c r="D43" s="20">
        <f t="shared" si="0"/>
        <v>43808.333333333336</v>
      </c>
      <c r="E43" s="17">
        <f t="shared" si="1"/>
        <v>1460.2777777777778</v>
      </c>
      <c r="F43" s="20">
        <f t="shared" si="2"/>
        <v>2021.9230769230769</v>
      </c>
      <c r="G43" s="53">
        <f t="shared" si="3"/>
        <v>426.56756756756761</v>
      </c>
      <c r="H43" s="53">
        <f t="shared" si="4"/>
        <v>568.75675675675677</v>
      </c>
      <c r="I43" s="128">
        <f t="shared" si="5"/>
        <v>269.58974358974359</v>
      </c>
      <c r="J43" s="82">
        <v>99</v>
      </c>
      <c r="K43" s="127">
        <v>1304800</v>
      </c>
      <c r="L43" s="127">
        <f>Tabell4645[[#This Row],[Kolonne11]]-400</f>
        <v>1304400</v>
      </c>
      <c r="M43" s="20">
        <f t="shared" si="9"/>
        <v>108700</v>
      </c>
      <c r="N43" s="17">
        <f t="shared" si="10"/>
        <v>3623.3333333333335</v>
      </c>
      <c r="O43" s="20">
        <f t="shared" si="11"/>
        <v>5016.9230769230771</v>
      </c>
      <c r="P43" s="53">
        <f t="shared" si="6"/>
        <v>1057.9459459459458</v>
      </c>
      <c r="Q43" s="53">
        <f t="shared" si="7"/>
        <v>1410.5945945945946</v>
      </c>
      <c r="R43" s="128">
        <f t="shared" si="8"/>
        <v>668.92307692307691</v>
      </c>
    </row>
    <row r="44" spans="1:18" x14ac:dyDescent="0.35">
      <c r="A44" s="165">
        <v>58</v>
      </c>
      <c r="B44" s="127">
        <v>534900</v>
      </c>
      <c r="C44" s="127">
        <f>Tabell4645[[#This Row],[Kolonne2]]-400</f>
        <v>534500</v>
      </c>
      <c r="D44" s="20">
        <f t="shared" si="0"/>
        <v>44541.666666666664</v>
      </c>
      <c r="E44" s="17">
        <f t="shared" si="1"/>
        <v>1484.7222222222222</v>
      </c>
      <c r="F44" s="20">
        <f t="shared" si="2"/>
        <v>2055.7692307692309</v>
      </c>
      <c r="G44" s="53">
        <f t="shared" si="3"/>
        <v>433.70270270270271</v>
      </c>
      <c r="H44" s="53">
        <f t="shared" si="4"/>
        <v>578.27027027027032</v>
      </c>
      <c r="I44" s="128">
        <f t="shared" si="5"/>
        <v>274.10256410256409</v>
      </c>
      <c r="J44" s="82">
        <v>100</v>
      </c>
      <c r="K44" s="127">
        <v>1326900</v>
      </c>
      <c r="L44" s="127">
        <f>Tabell4645[[#This Row],[Kolonne11]]-400</f>
        <v>1326500</v>
      </c>
      <c r="M44" s="20">
        <f t="shared" si="9"/>
        <v>110541.66666666667</v>
      </c>
      <c r="N44" s="17">
        <f t="shared" si="10"/>
        <v>3684.7222222222222</v>
      </c>
      <c r="O44" s="20">
        <f t="shared" si="11"/>
        <v>5101.9230769230771</v>
      </c>
      <c r="P44" s="53">
        <f t="shared" si="6"/>
        <v>1075.8648648648648</v>
      </c>
      <c r="Q44" s="53">
        <f t="shared" si="7"/>
        <v>1434.4864864864865</v>
      </c>
      <c r="R44" s="128">
        <f t="shared" si="8"/>
        <v>680.25641025641028</v>
      </c>
    </row>
    <row r="45" spans="1:18" x14ac:dyDescent="0.35">
      <c r="A45" s="165">
        <v>59</v>
      </c>
      <c r="B45" s="127">
        <v>544400</v>
      </c>
      <c r="C45" s="127">
        <f>Tabell4645[[#This Row],[Kolonne2]]-400</f>
        <v>544000</v>
      </c>
      <c r="D45" s="20">
        <f t="shared" si="0"/>
        <v>45333.333333333336</v>
      </c>
      <c r="E45" s="17">
        <f t="shared" si="1"/>
        <v>1511.1111111111111</v>
      </c>
      <c r="F45" s="20">
        <f t="shared" si="2"/>
        <v>2092.3076923076924</v>
      </c>
      <c r="G45" s="53">
        <f t="shared" si="3"/>
        <v>441.40540540540542</v>
      </c>
      <c r="H45" s="53">
        <f t="shared" si="4"/>
        <v>588.54054054054052</v>
      </c>
      <c r="I45" s="128">
        <f t="shared" si="5"/>
        <v>278.97435897435895</v>
      </c>
      <c r="J45" s="82">
        <v>101</v>
      </c>
      <c r="K45" s="127">
        <v>1349100</v>
      </c>
      <c r="L45" s="127">
        <f>Tabell4645[[#This Row],[Kolonne11]]-400</f>
        <v>1348700</v>
      </c>
      <c r="M45" s="20">
        <f t="shared" si="9"/>
        <v>112391.66666666667</v>
      </c>
      <c r="N45" s="17">
        <f t="shared" si="10"/>
        <v>3746.3888888888887</v>
      </c>
      <c r="O45" s="20">
        <f t="shared" si="11"/>
        <v>5187.3076923076924</v>
      </c>
      <c r="P45" s="53">
        <f t="shared" si="6"/>
        <v>1093.8648648648648</v>
      </c>
      <c r="Q45" s="53">
        <f t="shared" si="7"/>
        <v>1458.4864864864865</v>
      </c>
      <c r="R45" s="128">
        <f t="shared" si="8"/>
        <v>691.64102564102564</v>
      </c>
    </row>
    <row r="46" spans="1:18" x14ac:dyDescent="0.35">
      <c r="A46" s="165">
        <v>60</v>
      </c>
      <c r="B46" s="127">
        <v>553500</v>
      </c>
      <c r="C46" s="127">
        <f>Tabell4645[[#This Row],[Kolonne2]]-400</f>
        <v>553100</v>
      </c>
      <c r="D46" s="20">
        <f t="shared" si="0"/>
        <v>46091.666666666664</v>
      </c>
      <c r="E46" s="17">
        <f t="shared" si="1"/>
        <v>1536.3888888888889</v>
      </c>
      <c r="F46" s="20">
        <f t="shared" si="2"/>
        <v>2127.3076923076924</v>
      </c>
      <c r="G46" s="53">
        <f t="shared" si="3"/>
        <v>448.78378378378375</v>
      </c>
      <c r="H46" s="53">
        <f t="shared" si="4"/>
        <v>598.37837837837833</v>
      </c>
      <c r="I46" s="128">
        <f t="shared" si="5"/>
        <v>283.64102564102564</v>
      </c>
      <c r="J46" s="137"/>
      <c r="K46" s="66"/>
      <c r="L46" s="173">
        <f>Tabell4645[[#This Row],[Kolonne11]]-400</f>
        <v>-400</v>
      </c>
      <c r="M46" s="138"/>
      <c r="N46" s="139"/>
      <c r="O46" s="140"/>
      <c r="P46" s="45"/>
      <c r="Q46" s="166"/>
      <c r="R46" s="166"/>
    </row>
    <row r="48" spans="1:18" x14ac:dyDescent="0.35">
      <c r="A48" s="76" t="s">
        <v>16</v>
      </c>
      <c r="J48" s="77" t="s">
        <v>15</v>
      </c>
    </row>
    <row r="49" spans="1:10" x14ac:dyDescent="0.35">
      <c r="A49" s="76" t="s">
        <v>13</v>
      </c>
      <c r="J49" s="76" t="s">
        <v>14</v>
      </c>
    </row>
    <row r="50" spans="1:10" x14ac:dyDescent="0.35">
      <c r="A50" s="77"/>
    </row>
    <row r="51" spans="1:10" x14ac:dyDescent="0.35">
      <c r="A51" s="76"/>
    </row>
  </sheetData>
  <mergeCells count="2">
    <mergeCell ref="A1:N1"/>
    <mergeCell ref="P1:R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74C79E44E4C64991713C93736B634D" ma:contentTypeVersion="15" ma:contentTypeDescription="Opprett et nytt dokument." ma:contentTypeScope="" ma:versionID="66c9ed2caed9eaad185c19f62736b9aa">
  <xsd:schema xmlns:xsd="http://www.w3.org/2001/XMLSchema" xmlns:xs="http://www.w3.org/2001/XMLSchema" xmlns:p="http://schemas.microsoft.com/office/2006/metadata/properties" xmlns:ns1="http://schemas.microsoft.com/sharepoint/v3" xmlns:ns3="f1b76afa-16ce-4759-ac13-0572e5c93e53" xmlns:ns4="4d5e750a-238c-4a0a-9ac7-22df6737d0d5" targetNamespace="http://schemas.microsoft.com/office/2006/metadata/properties" ma:root="true" ma:fieldsID="24afce5c764eff516e12a372efa5f8b7" ns1:_="" ns3:_="" ns4:_="">
    <xsd:import namespace="http://schemas.microsoft.com/sharepoint/v3"/>
    <xsd:import namespace="f1b76afa-16ce-4759-ac13-0572e5c93e53"/>
    <xsd:import namespace="4d5e750a-238c-4a0a-9ac7-22df6737d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76afa-16ce-4759-ac13-0572e5c93e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e750a-238c-4a0a-9ac7-22df6737d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B0C5A-5BC0-46FA-9F45-F4981C66156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4d5e750a-238c-4a0a-9ac7-22df6737d0d5"/>
    <ds:schemaRef ds:uri="f1b76afa-16ce-4759-ac13-0572e5c93e53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FDFF650-E2C8-41B2-A28A-732A341371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CABA8A-1AEA-4C2B-963A-E0336F2BB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b76afa-16ce-4759-ac13-0572e5c93e53"/>
    <ds:schemaRef ds:uri="4d5e750a-238c-4a0a-9ac7-22df6737d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2017</vt:lpstr>
      <vt:lpstr>2018</vt:lpstr>
      <vt:lpstr>2019</vt:lpstr>
      <vt:lpstr>2020</vt:lpstr>
      <vt:lpstr>2021</vt:lpstr>
      <vt:lpstr>2022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Gisetstad Andersen</dc:creator>
  <cp:lastModifiedBy>Atle Sperre Hermansen</cp:lastModifiedBy>
  <cp:lastPrinted>2019-05-27T13:10:30Z</cp:lastPrinted>
  <dcterms:created xsi:type="dcterms:W3CDTF">2017-04-28T12:09:55Z</dcterms:created>
  <dcterms:modified xsi:type="dcterms:W3CDTF">2022-06-08T06:19:11Z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0x010100D674C79E44E4C64991713C93736B634D</vt:lpwstr>
  </property>
</Properties>
</file>